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/>
  <workbookPr defaultThemeVersion="164011"/>
  <bookViews>
    <workbookView xWindow="0" yWindow="0" windowWidth="28800" windowHeight="17600"/>
  </bookViews>
  <sheets>
    <sheet name="Matrice FNP" sheetId="1" r:id="rId1"/>
    <sheet name="Synthese" sheetId="2" r:id="rId2"/>
    <sheet name="Parametres" sheetId="3" r:id="rId3"/>
    <sheet name="Guide" sheetId="4" r:id="rId4"/>
  </sheets>
  <definedNames>
    <definedName name="ListeStatutsFNP">Parametres!$A$2:$A$7</definedName>
    <definedName name="ListeJustificatifs">Parametres!$B$2:$B$4</definedName>
    <definedName name="ListeTypesJustificatifs">Parametres!$C$2:$C$8</definedName>
    <definedName name="ListeNatures">Parametres!$D$2:$D$12</definedName>
  </definedNames>
  <calcPr calcId="181029" fullCalcOnLoad="1" forceFullCalc="1" calcMode="auto"/>
</workbook>
</file>

<file path=xl/styles.xml><?xml version="1.0" encoding="utf-8"?>
<styleSheet xmlns="http://schemas.openxmlformats.org/spreadsheetml/2006/main">
  <numFmts count="3">
    <numFmt numFmtId="164" formatCode="#,##0.00 €"/>
    <numFmt numFmtId="165" formatCode="dd/mm/yyyy"/>
    <numFmt numFmtId="166" formatCode="0.0%"/>
  </numFmts>
  <fonts count="6"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2"/>
      <color rgb="FF17365D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i/>
      <sz val="11"/>
      <color rgb="FF40404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D9E2EA"/>
      </left>
      <right style="thin">
        <color rgb="FFD9E2EA"/>
      </right>
      <top style="thin">
        <color rgb="FFD9E2EA"/>
      </top>
      <bottom style="thin">
        <color rgb="FFD9E2EA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wrapText="1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/>
    <xf numFmtId="165" fontId="0" fillId="0" borderId="1" xfId="0" applyNumberFormat="1" applyBorder="1"/>
    <xf numFmtId="164" fontId="0" fillId="7" borderId="1" xfId="0" applyNumberFormat="1" applyFill="1" applyBorder="1"/>
    <xf numFmtId="0" fontId="0" fillId="7" borderId="1" xfId="0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164" fontId="4" fillId="3" borderId="1" xfId="0" applyNumberFormat="1" applyFont="1" applyFill="1" applyBorder="1"/>
    <xf numFmtId="0" fontId="4" fillId="3" borderId="1" xfId="0" applyFont="1" applyFill="1" applyBorder="1"/>
    <xf numFmtId="164" fontId="0" fillId="6" borderId="1" xfId="0" applyNumberFormat="1" applyFill="1" applyBorder="1"/>
    <xf numFmtId="166" fontId="0" fillId="0" borderId="1" xfId="0" applyNumberFormat="1" applyBorder="1"/>
    <xf numFmtId="0" fontId="0" fillId="6" borderId="1" xfId="0" applyFill="1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4">
    <dxf>
      <fill>
        <patternFill patternType="solid">
          <fgColor rgb="FFFFF2CC"/>
          <bgColor indexed="64"/>
        </patternFill>
      </fill>
    </dxf>
    <dxf>
      <fill>
        <patternFill patternType="solid">
          <fgColor rgb="FFFCE4D6"/>
          <bgColor indexed="64"/>
        </patternFill>
      </fill>
    </dxf>
    <dxf>
      <fill>
        <patternFill patternType="solid">
          <fgColor rgb="FFFCE4D6"/>
          <bgColor indexed="64"/>
        </patternFill>
      </fill>
    </dxf>
    <dxf>
      <fill>
        <patternFill patternType="solid">
          <fgColor rgb="FFE2F0D9"/>
          <bgColor indexed="64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X207"/>
  <sheetViews>
    <sheetView tabSelected="0" workbookViewId="0">
      <pane ySplit="7" topLeftCell="A8" activePane="bottomLeft" state="frozen"/>
      <selection pane="bottomLeft" activeCell="A1" sqref="A1"/>
    </sheetView>
  </sheetViews>
  <sheetFormatPr defaultRowHeight="18"/>
  <cols>
    <col min="1" max="1" width="6" customWidth="1"/>
    <col min="2" max="2" width="22" customWidth="1"/>
    <col min="3" max="3" width="24" customWidth="1"/>
    <col min="4" max="4" width="18" customWidth="1"/>
    <col min="5" max="5" width="13" customWidth="1"/>
    <col min="6" max="6" width="13" customWidth="1"/>
    <col min="7" max="7" width="18" customWidth="1"/>
    <col min="8" max="8" width="16" customWidth="1"/>
    <col min="9" max="9" width="24" customWidth="1"/>
    <col min="10" max="10" width="14" customWidth="1"/>
    <col min="11" max="11" width="13" customWidth="1"/>
    <col min="12" max="12" width="15" customWidth="1"/>
    <col min="13" max="13" width="18" customWidth="1"/>
    <col min="14" max="14" width="14" customWidth="1"/>
    <col min="15" max="15" width="26" customWidth="1"/>
    <col min="16" max="16" width="16" customWidth="1"/>
    <col min="17" max="17" width="24" customWidth="1"/>
    <col min="18" max="18" width="20" customWidth="1"/>
    <col min="19" max="19" width="28" customWidth="1"/>
    <col min="20" max="20" width="28" customWidth="1"/>
    <col min="21" max="21" width="15" customWidth="1"/>
    <col min="22" max="22" width="16" customWidth="1"/>
    <col min="23" max="23" width="32" customWidth="1"/>
    <col min="24" max="24" width="30" customWidth="1"/>
  </cols>
  <sheetData>
    <row r="1" ht="28" customHeight="1">
      <c r="A1" t="inlineStr" s="1">
        <is>
          <t>AuditKit — Matrice FNP (Factures Non Parvenues)</t>
        </is>
      </c>
    </row>
    <row r="2" ht="24" customHeight="1">
      <c r="A2" t="inlineStr" s="9">
        <is>
          <t>Audit des dettes fournisseurs et cut-off achats — modèle opérationnel pour junior auditeur</t>
        </is>
      </c>
    </row>
    <row r="4">
      <c r="A4" t="inlineStr" s="2">
        <is>
          <t>Client</t>
        </is>
      </c>
      <c r="B4" t="inlineStr" s="4">
        <is>
          <t>[à compléter]</t>
        </is>
      </c>
      <c r="D4" t="inlineStr" s="2">
        <is>
          <t>Exercice clos le</t>
        </is>
      </c>
      <c r="E4" s="6">
        <v>46022</v>
      </c>
      <c r="G4" t="inlineStr" s="2">
        <is>
          <t>Seuil de revue HT</t>
        </is>
      </c>
      <c r="H4" s="12">
        <v>1000</v>
      </c>
      <c r="J4" t="inlineStr" s="2">
        <is>
          <t>Préparé par</t>
        </is>
      </c>
      <c r="K4" t="inlineStr" s="4">
        <is>
          <t>Junior auditeur</t>
        </is>
      </c>
      <c r="M4" t="inlineStr" s="2">
        <is>
          <t>Date préparation</t>
        </is>
      </c>
      <c r="N4" s="6">
        <v>46209</v>
      </c>
    </row>
    <row r="5" ht="38" customHeight="1">
      <c r="A5" t="inlineStr" s="2">
        <is>
          <t>Cadre</t>
        </is>
      </c>
      <c r="B5" t="inlineStr" s="4">
        <is>
          <t>Identifier les charges rattachables à l’exercice clos mais non facturées/non comptabilisées à la clôture, documenter les justificatifs et conclure sur le cut-off achats.</t>
        </is>
      </c>
    </row>
    <row r="7" ht="42" customHeight="1">
      <c r="A7" t="inlineStr" s="3">
        <is>
          <t>N°</t>
        </is>
      </c>
      <c r="B7" t="inlineStr" s="3">
        <is>
          <t>Fournisseur</t>
        </is>
      </c>
      <c r="C7" t="inlineStr" s="3">
        <is>
          <t>Nature achat / service</t>
        </is>
      </c>
      <c r="D7" t="inlineStr" s="3">
        <is>
          <t>Commande / contrat</t>
        </is>
      </c>
      <c r="E7" t="inlineStr" s="3">
        <is>
          <t>Période début</t>
        </is>
      </c>
      <c r="F7" t="inlineStr" s="3">
        <is>
          <t>Période fin</t>
        </is>
      </c>
      <c r="G7" t="inlineStr" s="3">
        <is>
          <t>Date réception / service fait</t>
        </is>
      </c>
      <c r="H7" t="inlineStr" s="3">
        <is>
          <t>Date facture reçue</t>
        </is>
      </c>
      <c r="I7" t="inlineStr" s="3">
        <is>
          <t>N° pièce / BL / facture</t>
        </is>
      </c>
      <c r="J7" t="inlineStr" s="3">
        <is>
          <t>Montant HT estimé</t>
        </is>
      </c>
      <c r="K7" t="inlineStr" s="3">
        <is>
          <t>TVA estimée</t>
        </is>
      </c>
      <c r="L7" t="inlineStr" s="3">
        <is>
          <t>Montant TTC estimé</t>
        </is>
      </c>
      <c r="M7" t="inlineStr" s="3">
        <is>
          <t>Montant HT comptabilisé au cut-off</t>
        </is>
      </c>
      <c r="N7" t="inlineStr" s="3">
        <is>
          <t>Écart HT FNP</t>
        </is>
      </c>
      <c r="O7" t="inlineStr" s="3">
        <is>
          <t>Statut calculé</t>
        </is>
      </c>
      <c r="P7" t="inlineStr" s="3">
        <is>
          <t>Justificatif disponible</t>
        </is>
      </c>
      <c r="Q7" t="inlineStr" s="3">
        <is>
          <t>Type justificatif</t>
        </is>
      </c>
      <c r="R7" t="inlineStr" s="3">
        <is>
          <t>Statut FNP</t>
        </is>
      </c>
      <c r="S7" t="inlineStr" s="3">
        <is>
          <t>Impact P&amp;L</t>
        </is>
      </c>
      <c r="T7" t="inlineStr" s="3">
        <is>
          <t>Impact bilan</t>
        </is>
      </c>
      <c r="U7" t="inlineStr" s="3">
        <is>
          <t>Risque cut-off</t>
        </is>
      </c>
      <c r="V7" t="inlineStr" s="3">
        <is>
          <t>Référence travail</t>
        </is>
      </c>
      <c r="W7" t="inlineStr" s="3">
        <is>
          <t>Commentaire</t>
        </is>
      </c>
      <c r="X7" t="inlineStr" s="3">
        <is>
          <t>Conclusion audit</t>
        </is>
      </c>
    </row>
    <row r="8">
      <c r="A8" s="15">
        <v>1</v>
      </c>
      <c r="B8" t="inlineStr" s="4">
        <is>
          <t>Transport Nord SARL</t>
        </is>
      </c>
      <c r="C8" t="inlineStr" s="4">
        <is>
          <t>Transport</t>
        </is>
      </c>
      <c r="D8" t="inlineStr" s="4">
        <is>
          <t>BC-455</t>
        </is>
      </c>
      <c r="E8" s="6">
        <v>46006</v>
      </c>
      <c r="F8" s="6">
        <v>46022</v>
      </c>
      <c r="G8" s="6">
        <v>46022</v>
      </c>
      <c r="H8" s="6">
        <v>46030</v>
      </c>
      <c r="I8" t="inlineStr" s="4">
        <is>
          <t>BL-778 / facture reçue N+1</t>
        </is>
      </c>
      <c r="J8" s="5">
        <v>2800</v>
      </c>
      <c r="K8" s="5">
        <v>560</v>
      </c>
      <c r="L8" s="7">
        <f>IF(COUNTA(J8:K8)=0,"",J8+K8)</f>
      </c>
      <c r="M8" s="5">
        <v>0</v>
      </c>
      <c r="N8" s="7">
        <f>IF(J8="","",J8-M8)</f>
      </c>
      <c r="O8" s="8">
        <f>IF(N8="","",IF(ABS(N8)&lt;=$H$4,"OK / sous seuil",IF(N8&gt;0,"Charge à provisionner","Provision à ajuster/reprendre")))</f>
      </c>
      <c r="P8" t="inlineStr" s="4">
        <is>
          <t>Oui</t>
        </is>
      </c>
      <c r="Q8" t="inlineStr" s="4">
        <is>
          <t>Rapprochement facture N+1</t>
        </is>
      </c>
      <c r="R8" t="inlineStr" s="4">
        <is>
          <t>Validée</t>
        </is>
      </c>
      <c r="S8" s="8">
        <f>IF(N8="","",IF(N8&gt;0,"Charge manquante / P&amp;L sous-évalué",IF(N8&lt;0,"Charge surévaluée","Aucun impact")))</f>
      </c>
      <c r="T8" s="8">
        <f>IF(N8="","",IF(N8&gt;0,"Dette fournisseur/FNP à constater",IF(N8&lt;0,"Dette surévaluée ou OD à reprendre","Aucun impact")))</f>
      </c>
      <c r="U8" s="8">
        <f>IF(COUNTA(B8:J8)=0,"",IF(OR(P8="Non",R8="À investiguer",R8="En attente justificatif"),"Élevé",IF(ABS(N8)&gt;$H$4,"Moyen","Faible")))</f>
      </c>
      <c r="V8" t="inlineStr" s="4">
        <is>
          <t>FNP-01</t>
        </is>
      </c>
      <c r="W8" t="inlineStr" s="4">
        <is>
          <t>Prestation réalisée avant clôture, facture reçue après clôture.</t>
        </is>
      </c>
      <c r="X8" s="8">
        <f>IF(COUNTA(B8:J8)=0,"",IF(R8="Validée","FNP à retenir si non comptabilisée",IF(R8="Comptabilisée","OK - rapprochement comptable à archiver",IF(R8="Non retenue","Justifier l’exclusion",IF(P8="Non","Conclusion impossible sans justificatif","Compléments à obtenir")))))</f>
      </c>
    </row>
    <row r="9">
      <c r="A9" s="15">
        <v>2</v>
      </c>
      <c r="B9" t="inlineStr" s="4">
        <is>
          <t>Maintenance Plus</t>
        </is>
      </c>
      <c r="C9" t="inlineStr" s="4">
        <is>
          <t>Maintenance</t>
        </is>
      </c>
      <c r="D9" t="inlineStr" s="4">
        <is>
          <t>Contrat M-2025-09</t>
        </is>
      </c>
      <c r="E9" s="6">
        <v>45992</v>
      </c>
      <c r="F9" s="6">
        <v>46022</v>
      </c>
      <c r="G9" s="6">
        <v>46022</v>
      </c>
      <c r="H9" s="6"/>
      <c r="I9" t="inlineStr" s="4">
        <is>
          <t>Contrat annuel + mail DAF</t>
        </is>
      </c>
      <c r="J9" s="5">
        <v>1200</v>
      </c>
      <c r="K9" s="5">
        <v>240</v>
      </c>
      <c r="L9" s="7">
        <f>IF(COUNTA(J9:K9)=0,"",J9+K9)</f>
      </c>
      <c r="M9" s="5">
        <v>1200</v>
      </c>
      <c r="N9" s="7">
        <f>IF(J9="","",J9-M9)</f>
      </c>
      <c r="O9" s="8">
        <f>IF(N9="","",IF(ABS(N9)&lt;=$H$4,"OK / sous seuil",IF(N9&gt;0,"Charge à provisionner","Provision à ajuster/reprendre")))</f>
      </c>
      <c r="P9" t="inlineStr" s="4">
        <is>
          <t>Partiel</t>
        </is>
      </c>
      <c r="Q9" t="inlineStr" s="4">
        <is>
          <t>Commande / contrat</t>
        </is>
      </c>
      <c r="R9" t="inlineStr" s="4">
        <is>
          <t>Comptabilisée</t>
        </is>
      </c>
      <c r="S9" s="8">
        <f>IF(N9="","",IF(N9&gt;0,"Charge manquante / P&amp;L sous-évalué",IF(N9&lt;0,"Charge surévaluée","Aucun impact")))</f>
      </c>
      <c r="T9" s="8">
        <f>IF(N9="","",IF(N9&gt;0,"Dette fournisseur/FNP à constater",IF(N9&lt;0,"Dette surévaluée ou OD à reprendre","Aucun impact")))</f>
      </c>
      <c r="U9" s="8">
        <f>IF(COUNTA(B9:J9)=0,"",IF(OR(P9="Non",R9="À investiguer",R9="En attente justificatif"),"Élevé",IF(ABS(N9)&gt;$H$4,"Moyen","Faible")))</f>
      </c>
      <c r="V9" t="inlineStr" s="4">
        <is>
          <t>FNP-02</t>
        </is>
      </c>
      <c r="W9" t="inlineStr" s="4">
        <is>
          <t>À compléter par facture N+1 ou relevé fournisseur.</t>
        </is>
      </c>
      <c r="X9" s="8">
        <f>IF(COUNTA(B9:J9)=0,"",IF(R9="Validée","FNP à retenir si non comptabilisée",IF(R9="Comptabilisée","OK - rapprochement comptable à archiver",IF(R9="Non retenue","Justifier l’exclusion",IF(P9="Non","Conclusion impossible sans justificatif","Compléments à obtenir")))))</f>
      </c>
    </row>
    <row r="10">
      <c r="A10" s="15">
        <v>3</v>
      </c>
      <c r="B10" t="inlineStr" s="4">
        <is>
          <t>Conseil Finance</t>
        </is>
      </c>
      <c r="C10" t="inlineStr" s="4">
        <is>
          <t>Honoraires</t>
        </is>
      </c>
      <c r="D10" t="inlineStr" s="4">
        <is>
          <t>Lettre de mission CF-25</t>
        </is>
      </c>
      <c r="E10" s="6">
        <v>45962</v>
      </c>
      <c r="F10" s="6">
        <v>46022</v>
      </c>
      <c r="G10" s="6">
        <v>46011</v>
      </c>
      <c r="H10" s="6"/>
      <c r="I10" t="inlineStr" s="4">
        <is>
          <t>Preuve service fait à obtenir</t>
        </is>
      </c>
      <c r="J10" s="5">
        <v>4500</v>
      </c>
      <c r="K10" s="5">
        <v>900</v>
      </c>
      <c r="L10" s="7">
        <f>IF(COUNTA(J10:K10)=0,"",J10+K10)</f>
      </c>
      <c r="M10" s="5">
        <v>0</v>
      </c>
      <c r="N10" s="7">
        <f>IF(J10="","",J10-M10)</f>
      </c>
      <c r="O10" s="8">
        <f>IF(N10="","",IF(ABS(N10)&lt;=$H$4,"OK / sous seuil",IF(N10&gt;0,"Charge à provisionner","Provision à ajuster/reprendre")))</f>
      </c>
      <c r="P10" t="inlineStr" s="4">
        <is>
          <t>Non</t>
        </is>
      </c>
      <c r="Q10" t="inlineStr" s="4">
        <is>
          <t>Autre</t>
        </is>
      </c>
      <c r="R10" t="inlineStr" s="4">
        <is>
          <t>En attente justificatif</t>
        </is>
      </c>
      <c r="S10" s="8">
        <f>IF(N10="","",IF(N10&gt;0,"Charge manquante / P&amp;L sous-évalué",IF(N10&lt;0,"Charge surévaluée","Aucun impact")))</f>
      </c>
      <c r="T10" s="8">
        <f>IF(N10="","",IF(N10&gt;0,"Dette fournisseur/FNP à constater",IF(N10&lt;0,"Dette surévaluée ou OD à reprendre","Aucun impact")))</f>
      </c>
      <c r="U10" s="8">
        <f>IF(COUNTA(B10:J10)=0,"",IF(OR(P10="Non",R10="À investiguer",R10="En attente justificatif"),"Élevé",IF(ABS(N10)&gt;$H$4,"Moyen","Faible")))</f>
      </c>
      <c r="V10" t="inlineStr" s="4">
        <is>
          <t>FNP-03</t>
        </is>
      </c>
      <c r="W10" t="inlineStr" s="4">
        <is>
          <t>Demander confirmation de service fait au responsable opérationnel.</t>
        </is>
      </c>
      <c r="X10" s="8">
        <f>IF(COUNTA(B10:J10)=0,"",IF(R10="Validée","FNP à retenir si non comptabilisée",IF(R10="Comptabilisée","OK - rapprochement comptable à archiver",IF(R10="Non retenue","Justifier l’exclusion",IF(P10="Non","Conclusion impossible sans justificatif","Compléments à obtenir")))))</f>
      </c>
    </row>
    <row r="11">
      <c r="A11" s="15"/>
      <c r="B11" s="4"/>
      <c r="C11" s="4"/>
      <c r="D11" s="4"/>
      <c r="E11" s="6"/>
      <c r="F11" s="6"/>
      <c r="G11" s="6"/>
      <c r="H11" s="6"/>
      <c r="I11" s="4"/>
      <c r="J11" s="5"/>
      <c r="K11" s="5"/>
      <c r="L11" s="7">
        <f>IF(COUNTA(J11:K11)=0,"",J11+K11)</f>
      </c>
      <c r="M11" s="5"/>
      <c r="N11" s="7">
        <f>IF(J11="","",J11-M11)</f>
      </c>
      <c r="O11" s="8">
        <f>IF(N11="","",IF(ABS(N11)&lt;=$H$4,"OK / sous seuil",IF(N11&gt;0,"Charge à provisionner","Provision à ajuster/reprendre")))</f>
      </c>
      <c r="P11" s="4"/>
      <c r="Q11" s="4"/>
      <c r="R11" s="4"/>
      <c r="S11" s="8">
        <f>IF(N11="","",IF(N11&gt;0,"Charge manquante / P&amp;L sous-évalué",IF(N11&lt;0,"Charge surévaluée","Aucun impact")))</f>
      </c>
      <c r="T11" s="8">
        <f>IF(N11="","",IF(N11&gt;0,"Dette fournisseur/FNP à constater",IF(N11&lt;0,"Dette surévaluée ou OD à reprendre","Aucun impact")))</f>
      </c>
      <c r="U11" s="8">
        <f>IF(COUNTA(B11:J11)=0,"",IF(OR(P11="Non",R11="À investiguer",R11="En attente justificatif"),"Élevé",IF(ABS(N11)&gt;$H$4,"Moyen","Faible")))</f>
      </c>
      <c r="V11" s="4"/>
      <c r="W11" s="4"/>
      <c r="X11" s="8">
        <f>IF(COUNTA(B11:J11)=0,"",IF(R11="Validée","FNP à retenir si non comptabilisée",IF(R11="Comptabilisée","OK - rapprochement comptable à archiver",IF(R11="Non retenue","Justifier l’exclusion",IF(P11="Non","Conclusion impossible sans justificatif","Compléments à obtenir")))))</f>
      </c>
    </row>
    <row r="12">
      <c r="A12" s="15"/>
      <c r="B12" s="4"/>
      <c r="C12" s="4"/>
      <c r="D12" s="4"/>
      <c r="E12" s="6"/>
      <c r="F12" s="6"/>
      <c r="G12" s="6"/>
      <c r="H12" s="6"/>
      <c r="I12" s="4"/>
      <c r="J12" s="5"/>
      <c r="K12" s="5"/>
      <c r="L12" s="7">
        <f>IF(COUNTA(J12:K12)=0,"",J12+K12)</f>
      </c>
      <c r="M12" s="5"/>
      <c r="N12" s="7">
        <f>IF(J12="","",J12-M12)</f>
      </c>
      <c r="O12" s="8">
        <f>IF(N12="","",IF(ABS(N12)&lt;=$H$4,"OK / sous seuil",IF(N12&gt;0,"Charge à provisionner","Provision à ajuster/reprendre")))</f>
      </c>
      <c r="P12" s="4"/>
      <c r="Q12" s="4"/>
      <c r="R12" s="4"/>
      <c r="S12" s="8">
        <f>IF(N12="","",IF(N12&gt;0,"Charge manquante / P&amp;L sous-évalué",IF(N12&lt;0,"Charge surévaluée","Aucun impact")))</f>
      </c>
      <c r="T12" s="8">
        <f>IF(N12="","",IF(N12&gt;0,"Dette fournisseur/FNP à constater",IF(N12&lt;0,"Dette surévaluée ou OD à reprendre","Aucun impact")))</f>
      </c>
      <c r="U12" s="8">
        <f>IF(COUNTA(B12:J12)=0,"",IF(OR(P12="Non",R12="À investiguer",R12="En attente justificatif"),"Élevé",IF(ABS(N12)&gt;$H$4,"Moyen","Faible")))</f>
      </c>
      <c r="V12" s="4"/>
      <c r="W12" s="4"/>
      <c r="X12" s="8">
        <f>IF(COUNTA(B12:J12)=0,"",IF(R12="Validée","FNP à retenir si non comptabilisée",IF(R12="Comptabilisée","OK - rapprochement comptable à archiver",IF(R12="Non retenue","Justifier l’exclusion",IF(P12="Non","Conclusion impossible sans justificatif","Compléments à obtenir")))))</f>
      </c>
    </row>
    <row r="13">
      <c r="A13" s="15"/>
      <c r="B13" s="4"/>
      <c r="C13" s="4"/>
      <c r="D13" s="4"/>
      <c r="E13" s="6"/>
      <c r="F13" s="6"/>
      <c r="G13" s="6"/>
      <c r="H13" s="6"/>
      <c r="I13" s="4"/>
      <c r="J13" s="5"/>
      <c r="K13" s="5"/>
      <c r="L13" s="7">
        <f>IF(COUNTA(J13:K13)=0,"",J13+K13)</f>
      </c>
      <c r="M13" s="5"/>
      <c r="N13" s="7">
        <f>IF(J13="","",J13-M13)</f>
      </c>
      <c r="O13" s="8">
        <f>IF(N13="","",IF(ABS(N13)&lt;=$H$4,"OK / sous seuil",IF(N13&gt;0,"Charge à provisionner","Provision à ajuster/reprendre")))</f>
      </c>
      <c r="P13" s="4"/>
      <c r="Q13" s="4"/>
      <c r="R13" s="4"/>
      <c r="S13" s="8">
        <f>IF(N13="","",IF(N13&gt;0,"Charge manquante / P&amp;L sous-évalué",IF(N13&lt;0,"Charge surévaluée","Aucun impact")))</f>
      </c>
      <c r="T13" s="8">
        <f>IF(N13="","",IF(N13&gt;0,"Dette fournisseur/FNP à constater",IF(N13&lt;0,"Dette surévaluée ou OD à reprendre","Aucun impact")))</f>
      </c>
      <c r="U13" s="8">
        <f>IF(COUNTA(B13:J13)=0,"",IF(OR(P13="Non",R13="À investiguer",R13="En attente justificatif"),"Élevé",IF(ABS(N13)&gt;$H$4,"Moyen","Faible")))</f>
      </c>
      <c r="V13" s="4"/>
      <c r="W13" s="4"/>
      <c r="X13" s="8">
        <f>IF(COUNTA(B13:J13)=0,"",IF(R13="Validée","FNP à retenir si non comptabilisée",IF(R13="Comptabilisée","OK - rapprochement comptable à archiver",IF(R13="Non retenue","Justifier l’exclusion",IF(P13="Non","Conclusion impossible sans justificatif","Compléments à obtenir")))))</f>
      </c>
    </row>
    <row r="14">
      <c r="A14" s="15"/>
      <c r="B14" s="4"/>
      <c r="C14" s="4"/>
      <c r="D14" s="4"/>
      <c r="E14" s="6"/>
      <c r="F14" s="6"/>
      <c r="G14" s="6"/>
      <c r="H14" s="6"/>
      <c r="I14" s="4"/>
      <c r="J14" s="5"/>
      <c r="K14" s="5"/>
      <c r="L14" s="7">
        <f>IF(COUNTA(J14:K14)=0,"",J14+K14)</f>
      </c>
      <c r="M14" s="5"/>
      <c r="N14" s="7">
        <f>IF(J14="","",J14-M14)</f>
      </c>
      <c r="O14" s="8">
        <f>IF(N14="","",IF(ABS(N14)&lt;=$H$4,"OK / sous seuil",IF(N14&gt;0,"Charge à provisionner","Provision à ajuster/reprendre")))</f>
      </c>
      <c r="P14" s="4"/>
      <c r="Q14" s="4"/>
      <c r="R14" s="4"/>
      <c r="S14" s="8">
        <f>IF(N14="","",IF(N14&gt;0,"Charge manquante / P&amp;L sous-évalué",IF(N14&lt;0,"Charge surévaluée","Aucun impact")))</f>
      </c>
      <c r="T14" s="8">
        <f>IF(N14="","",IF(N14&gt;0,"Dette fournisseur/FNP à constater",IF(N14&lt;0,"Dette surévaluée ou OD à reprendre","Aucun impact")))</f>
      </c>
      <c r="U14" s="8">
        <f>IF(COUNTA(B14:J14)=0,"",IF(OR(P14="Non",R14="À investiguer",R14="En attente justificatif"),"Élevé",IF(ABS(N14)&gt;$H$4,"Moyen","Faible")))</f>
      </c>
      <c r="V14" s="4"/>
      <c r="W14" s="4"/>
      <c r="X14" s="8">
        <f>IF(COUNTA(B14:J14)=0,"",IF(R14="Validée","FNP à retenir si non comptabilisée",IF(R14="Comptabilisée","OK - rapprochement comptable à archiver",IF(R14="Non retenue","Justifier l’exclusion",IF(P14="Non","Conclusion impossible sans justificatif","Compléments à obtenir")))))</f>
      </c>
    </row>
    <row r="15">
      <c r="A15" s="15"/>
      <c r="B15" s="4"/>
      <c r="C15" s="4"/>
      <c r="D15" s="4"/>
      <c r="E15" s="6"/>
      <c r="F15" s="6"/>
      <c r="G15" s="6"/>
      <c r="H15" s="6"/>
      <c r="I15" s="4"/>
      <c r="J15" s="5"/>
      <c r="K15" s="5"/>
      <c r="L15" s="7">
        <f>IF(COUNTA(J15:K15)=0,"",J15+K15)</f>
      </c>
      <c r="M15" s="5"/>
      <c r="N15" s="7">
        <f>IF(J15="","",J15-M15)</f>
      </c>
      <c r="O15" s="8">
        <f>IF(N15="","",IF(ABS(N15)&lt;=$H$4,"OK / sous seuil",IF(N15&gt;0,"Charge à provisionner","Provision à ajuster/reprendre")))</f>
      </c>
      <c r="P15" s="4"/>
      <c r="Q15" s="4"/>
      <c r="R15" s="4"/>
      <c r="S15" s="8">
        <f>IF(N15="","",IF(N15&gt;0,"Charge manquante / P&amp;L sous-évalué",IF(N15&lt;0,"Charge surévaluée","Aucun impact")))</f>
      </c>
      <c r="T15" s="8">
        <f>IF(N15="","",IF(N15&gt;0,"Dette fournisseur/FNP à constater",IF(N15&lt;0,"Dette surévaluée ou OD à reprendre","Aucun impact")))</f>
      </c>
      <c r="U15" s="8">
        <f>IF(COUNTA(B15:J15)=0,"",IF(OR(P15="Non",R15="À investiguer",R15="En attente justificatif"),"Élevé",IF(ABS(N15)&gt;$H$4,"Moyen","Faible")))</f>
      </c>
      <c r="V15" s="4"/>
      <c r="W15" s="4"/>
      <c r="X15" s="8">
        <f>IF(COUNTA(B15:J15)=0,"",IF(R15="Validée","FNP à retenir si non comptabilisée",IF(R15="Comptabilisée","OK - rapprochement comptable à archiver",IF(R15="Non retenue","Justifier l’exclusion",IF(P15="Non","Conclusion impossible sans justificatif","Compléments à obtenir")))))</f>
      </c>
    </row>
    <row r="16">
      <c r="A16" s="15"/>
      <c r="B16" s="4"/>
      <c r="C16" s="4"/>
      <c r="D16" s="4"/>
      <c r="E16" s="6"/>
      <c r="F16" s="6"/>
      <c r="G16" s="6"/>
      <c r="H16" s="6"/>
      <c r="I16" s="4"/>
      <c r="J16" s="5"/>
      <c r="K16" s="5"/>
      <c r="L16" s="7">
        <f>IF(COUNTA(J16:K16)=0,"",J16+K16)</f>
      </c>
      <c r="M16" s="5"/>
      <c r="N16" s="7">
        <f>IF(J16="","",J16-M16)</f>
      </c>
      <c r="O16" s="8">
        <f>IF(N16="","",IF(ABS(N16)&lt;=$H$4,"OK / sous seuil",IF(N16&gt;0,"Charge à provisionner","Provision à ajuster/reprendre")))</f>
      </c>
      <c r="P16" s="4"/>
      <c r="Q16" s="4"/>
      <c r="R16" s="4"/>
      <c r="S16" s="8">
        <f>IF(N16="","",IF(N16&gt;0,"Charge manquante / P&amp;L sous-évalué",IF(N16&lt;0,"Charge surévaluée","Aucun impact")))</f>
      </c>
      <c r="T16" s="8">
        <f>IF(N16="","",IF(N16&gt;0,"Dette fournisseur/FNP à constater",IF(N16&lt;0,"Dette surévaluée ou OD à reprendre","Aucun impact")))</f>
      </c>
      <c r="U16" s="8">
        <f>IF(COUNTA(B16:J16)=0,"",IF(OR(P16="Non",R16="À investiguer",R16="En attente justificatif"),"Élevé",IF(ABS(N16)&gt;$H$4,"Moyen","Faible")))</f>
      </c>
      <c r="V16" s="4"/>
      <c r="W16" s="4"/>
      <c r="X16" s="8">
        <f>IF(COUNTA(B16:J16)=0,"",IF(R16="Validée","FNP à retenir si non comptabilisée",IF(R16="Comptabilisée","OK - rapprochement comptable à archiver",IF(R16="Non retenue","Justifier l’exclusion",IF(P16="Non","Conclusion impossible sans justificatif","Compléments à obtenir")))))</f>
      </c>
    </row>
    <row r="17">
      <c r="A17" s="15"/>
      <c r="B17" s="4"/>
      <c r="C17" s="4"/>
      <c r="D17" s="4"/>
      <c r="E17" s="6"/>
      <c r="F17" s="6"/>
      <c r="G17" s="6"/>
      <c r="H17" s="6"/>
      <c r="I17" s="4"/>
      <c r="J17" s="5"/>
      <c r="K17" s="5"/>
      <c r="L17" s="7">
        <f>IF(COUNTA(J17:K17)=0,"",J17+K17)</f>
      </c>
      <c r="M17" s="5"/>
      <c r="N17" s="7">
        <f>IF(J17="","",J17-M17)</f>
      </c>
      <c r="O17" s="8">
        <f>IF(N17="","",IF(ABS(N17)&lt;=$H$4,"OK / sous seuil",IF(N17&gt;0,"Charge à provisionner","Provision à ajuster/reprendre")))</f>
      </c>
      <c r="P17" s="4"/>
      <c r="Q17" s="4"/>
      <c r="R17" s="4"/>
      <c r="S17" s="8">
        <f>IF(N17="","",IF(N17&gt;0,"Charge manquante / P&amp;L sous-évalué",IF(N17&lt;0,"Charge surévaluée","Aucun impact")))</f>
      </c>
      <c r="T17" s="8">
        <f>IF(N17="","",IF(N17&gt;0,"Dette fournisseur/FNP à constater",IF(N17&lt;0,"Dette surévaluée ou OD à reprendre","Aucun impact")))</f>
      </c>
      <c r="U17" s="8">
        <f>IF(COUNTA(B17:J17)=0,"",IF(OR(P17="Non",R17="À investiguer",R17="En attente justificatif"),"Élevé",IF(ABS(N17)&gt;$H$4,"Moyen","Faible")))</f>
      </c>
      <c r="V17" s="4"/>
      <c r="W17" s="4"/>
      <c r="X17" s="8">
        <f>IF(COUNTA(B17:J17)=0,"",IF(R17="Validée","FNP à retenir si non comptabilisée",IF(R17="Comptabilisée","OK - rapprochement comptable à archiver",IF(R17="Non retenue","Justifier l’exclusion",IF(P17="Non","Conclusion impossible sans justificatif","Compléments à obtenir")))))</f>
      </c>
    </row>
    <row r="18">
      <c r="A18" s="15"/>
      <c r="B18" s="4"/>
      <c r="C18" s="4"/>
      <c r="D18" s="4"/>
      <c r="E18" s="6"/>
      <c r="F18" s="6"/>
      <c r="G18" s="6"/>
      <c r="H18" s="6"/>
      <c r="I18" s="4"/>
      <c r="J18" s="5"/>
      <c r="K18" s="5"/>
      <c r="L18" s="7">
        <f>IF(COUNTA(J18:K18)=0,"",J18+K18)</f>
      </c>
      <c r="M18" s="5"/>
      <c r="N18" s="7">
        <f>IF(J18="","",J18-M18)</f>
      </c>
      <c r="O18" s="8">
        <f>IF(N18="","",IF(ABS(N18)&lt;=$H$4,"OK / sous seuil",IF(N18&gt;0,"Charge à provisionner","Provision à ajuster/reprendre")))</f>
      </c>
      <c r="P18" s="4"/>
      <c r="Q18" s="4"/>
      <c r="R18" s="4"/>
      <c r="S18" s="8">
        <f>IF(N18="","",IF(N18&gt;0,"Charge manquante / P&amp;L sous-évalué",IF(N18&lt;0,"Charge surévaluée","Aucun impact")))</f>
      </c>
      <c r="T18" s="8">
        <f>IF(N18="","",IF(N18&gt;0,"Dette fournisseur/FNP à constater",IF(N18&lt;0,"Dette surévaluée ou OD à reprendre","Aucun impact")))</f>
      </c>
      <c r="U18" s="8">
        <f>IF(COUNTA(B18:J18)=0,"",IF(OR(P18="Non",R18="À investiguer",R18="En attente justificatif"),"Élevé",IF(ABS(N18)&gt;$H$4,"Moyen","Faible")))</f>
      </c>
      <c r="V18" s="4"/>
      <c r="W18" s="4"/>
      <c r="X18" s="8">
        <f>IF(COUNTA(B18:J18)=0,"",IF(R18="Validée","FNP à retenir si non comptabilisée",IF(R18="Comptabilisée","OK - rapprochement comptable à archiver",IF(R18="Non retenue","Justifier l’exclusion",IF(P18="Non","Conclusion impossible sans justificatif","Compléments à obtenir")))))</f>
      </c>
    </row>
    <row r="19">
      <c r="A19" s="15"/>
      <c r="B19" s="4"/>
      <c r="C19" s="4"/>
      <c r="D19" s="4"/>
      <c r="E19" s="6"/>
      <c r="F19" s="6"/>
      <c r="G19" s="6"/>
      <c r="H19" s="6"/>
      <c r="I19" s="4"/>
      <c r="J19" s="5"/>
      <c r="K19" s="5"/>
      <c r="L19" s="7">
        <f>IF(COUNTA(J19:K19)=0,"",J19+K19)</f>
      </c>
      <c r="M19" s="5"/>
      <c r="N19" s="7">
        <f>IF(J19="","",J19-M19)</f>
      </c>
      <c r="O19" s="8">
        <f>IF(N19="","",IF(ABS(N19)&lt;=$H$4,"OK / sous seuil",IF(N19&gt;0,"Charge à provisionner","Provision à ajuster/reprendre")))</f>
      </c>
      <c r="P19" s="4"/>
      <c r="Q19" s="4"/>
      <c r="R19" s="4"/>
      <c r="S19" s="8">
        <f>IF(N19="","",IF(N19&gt;0,"Charge manquante / P&amp;L sous-évalué",IF(N19&lt;0,"Charge surévaluée","Aucun impact")))</f>
      </c>
      <c r="T19" s="8">
        <f>IF(N19="","",IF(N19&gt;0,"Dette fournisseur/FNP à constater",IF(N19&lt;0,"Dette surévaluée ou OD à reprendre","Aucun impact")))</f>
      </c>
      <c r="U19" s="8">
        <f>IF(COUNTA(B19:J19)=0,"",IF(OR(P19="Non",R19="À investiguer",R19="En attente justificatif"),"Élevé",IF(ABS(N19)&gt;$H$4,"Moyen","Faible")))</f>
      </c>
      <c r="V19" s="4"/>
      <c r="W19" s="4"/>
      <c r="X19" s="8">
        <f>IF(COUNTA(B19:J19)=0,"",IF(R19="Validée","FNP à retenir si non comptabilisée",IF(R19="Comptabilisée","OK - rapprochement comptable à archiver",IF(R19="Non retenue","Justifier l’exclusion",IF(P19="Non","Conclusion impossible sans justificatif","Compléments à obtenir")))))</f>
      </c>
    </row>
    <row r="20">
      <c r="A20" s="15"/>
      <c r="B20" s="4"/>
      <c r="C20" s="4"/>
      <c r="D20" s="4"/>
      <c r="E20" s="6"/>
      <c r="F20" s="6"/>
      <c r="G20" s="6"/>
      <c r="H20" s="6"/>
      <c r="I20" s="4"/>
      <c r="J20" s="5"/>
      <c r="K20" s="5"/>
      <c r="L20" s="7">
        <f>IF(COUNTA(J20:K20)=0,"",J20+K20)</f>
      </c>
      <c r="M20" s="5"/>
      <c r="N20" s="7">
        <f>IF(J20="","",J20-M20)</f>
      </c>
      <c r="O20" s="8">
        <f>IF(N20="","",IF(ABS(N20)&lt;=$H$4,"OK / sous seuil",IF(N20&gt;0,"Charge à provisionner","Provision à ajuster/reprendre")))</f>
      </c>
      <c r="P20" s="4"/>
      <c r="Q20" s="4"/>
      <c r="R20" s="4"/>
      <c r="S20" s="8">
        <f>IF(N20="","",IF(N20&gt;0,"Charge manquante / P&amp;L sous-évalué",IF(N20&lt;0,"Charge surévaluée","Aucun impact")))</f>
      </c>
      <c r="T20" s="8">
        <f>IF(N20="","",IF(N20&gt;0,"Dette fournisseur/FNP à constater",IF(N20&lt;0,"Dette surévaluée ou OD à reprendre","Aucun impact")))</f>
      </c>
      <c r="U20" s="8">
        <f>IF(COUNTA(B20:J20)=0,"",IF(OR(P20="Non",R20="À investiguer",R20="En attente justificatif"),"Élevé",IF(ABS(N20)&gt;$H$4,"Moyen","Faible")))</f>
      </c>
      <c r="V20" s="4"/>
      <c r="W20" s="4"/>
      <c r="X20" s="8">
        <f>IF(COUNTA(B20:J20)=0,"",IF(R20="Validée","FNP à retenir si non comptabilisée",IF(R20="Comptabilisée","OK - rapprochement comptable à archiver",IF(R20="Non retenue","Justifier l’exclusion",IF(P20="Non","Conclusion impossible sans justificatif","Compléments à obtenir")))))</f>
      </c>
    </row>
    <row r="21">
      <c r="A21" s="15"/>
      <c r="B21" s="4"/>
      <c r="C21" s="4"/>
      <c r="D21" s="4"/>
      <c r="E21" s="6"/>
      <c r="F21" s="6"/>
      <c r="G21" s="6"/>
      <c r="H21" s="6"/>
      <c r="I21" s="4"/>
      <c r="J21" s="5"/>
      <c r="K21" s="5"/>
      <c r="L21" s="7">
        <f>IF(COUNTA(J21:K21)=0,"",J21+K21)</f>
      </c>
      <c r="M21" s="5"/>
      <c r="N21" s="7">
        <f>IF(J21="","",J21-M21)</f>
      </c>
      <c r="O21" s="8">
        <f>IF(N21="","",IF(ABS(N21)&lt;=$H$4,"OK / sous seuil",IF(N21&gt;0,"Charge à provisionner","Provision à ajuster/reprendre")))</f>
      </c>
      <c r="P21" s="4"/>
      <c r="Q21" s="4"/>
      <c r="R21" s="4"/>
      <c r="S21" s="8">
        <f>IF(N21="","",IF(N21&gt;0,"Charge manquante / P&amp;L sous-évalué",IF(N21&lt;0,"Charge surévaluée","Aucun impact")))</f>
      </c>
      <c r="T21" s="8">
        <f>IF(N21="","",IF(N21&gt;0,"Dette fournisseur/FNP à constater",IF(N21&lt;0,"Dette surévaluée ou OD à reprendre","Aucun impact")))</f>
      </c>
      <c r="U21" s="8">
        <f>IF(COUNTA(B21:J21)=0,"",IF(OR(P21="Non",R21="À investiguer",R21="En attente justificatif"),"Élevé",IF(ABS(N21)&gt;$H$4,"Moyen","Faible")))</f>
      </c>
      <c r="V21" s="4"/>
      <c r="W21" s="4"/>
      <c r="X21" s="8">
        <f>IF(COUNTA(B21:J21)=0,"",IF(R21="Validée","FNP à retenir si non comptabilisée",IF(R21="Comptabilisée","OK - rapprochement comptable à archiver",IF(R21="Non retenue","Justifier l’exclusion",IF(P21="Non","Conclusion impossible sans justificatif","Compléments à obtenir")))))</f>
      </c>
    </row>
    <row r="22">
      <c r="A22" s="15"/>
      <c r="B22" s="4"/>
      <c r="C22" s="4"/>
      <c r="D22" s="4"/>
      <c r="E22" s="6"/>
      <c r="F22" s="6"/>
      <c r="G22" s="6"/>
      <c r="H22" s="6"/>
      <c r="I22" s="4"/>
      <c r="J22" s="5"/>
      <c r="K22" s="5"/>
      <c r="L22" s="7">
        <f>IF(COUNTA(J22:K22)=0,"",J22+K22)</f>
      </c>
      <c r="M22" s="5"/>
      <c r="N22" s="7">
        <f>IF(J22="","",J22-M22)</f>
      </c>
      <c r="O22" s="8">
        <f>IF(N22="","",IF(ABS(N22)&lt;=$H$4,"OK / sous seuil",IF(N22&gt;0,"Charge à provisionner","Provision à ajuster/reprendre")))</f>
      </c>
      <c r="P22" s="4"/>
      <c r="Q22" s="4"/>
      <c r="R22" s="4"/>
      <c r="S22" s="8">
        <f>IF(N22="","",IF(N22&gt;0,"Charge manquante / P&amp;L sous-évalué",IF(N22&lt;0,"Charge surévaluée","Aucun impact")))</f>
      </c>
      <c r="T22" s="8">
        <f>IF(N22="","",IF(N22&gt;0,"Dette fournisseur/FNP à constater",IF(N22&lt;0,"Dette surévaluée ou OD à reprendre","Aucun impact")))</f>
      </c>
      <c r="U22" s="8">
        <f>IF(COUNTA(B22:J22)=0,"",IF(OR(P22="Non",R22="À investiguer",R22="En attente justificatif"),"Élevé",IF(ABS(N22)&gt;$H$4,"Moyen","Faible")))</f>
      </c>
      <c r="V22" s="4"/>
      <c r="W22" s="4"/>
      <c r="X22" s="8">
        <f>IF(COUNTA(B22:J22)=0,"",IF(R22="Validée","FNP à retenir si non comptabilisée",IF(R22="Comptabilisée","OK - rapprochement comptable à archiver",IF(R22="Non retenue","Justifier l’exclusion",IF(P22="Non","Conclusion impossible sans justificatif","Compléments à obtenir")))))</f>
      </c>
    </row>
    <row r="23">
      <c r="A23" s="15"/>
      <c r="B23" s="4"/>
      <c r="C23" s="4"/>
      <c r="D23" s="4"/>
      <c r="E23" s="6"/>
      <c r="F23" s="6"/>
      <c r="G23" s="6"/>
      <c r="H23" s="6"/>
      <c r="I23" s="4"/>
      <c r="J23" s="5"/>
      <c r="K23" s="5"/>
      <c r="L23" s="7">
        <f>IF(COUNTA(J23:K23)=0,"",J23+K23)</f>
      </c>
      <c r="M23" s="5"/>
      <c r="N23" s="7">
        <f>IF(J23="","",J23-M23)</f>
      </c>
      <c r="O23" s="8">
        <f>IF(N23="","",IF(ABS(N23)&lt;=$H$4,"OK / sous seuil",IF(N23&gt;0,"Charge à provisionner","Provision à ajuster/reprendre")))</f>
      </c>
      <c r="P23" s="4"/>
      <c r="Q23" s="4"/>
      <c r="R23" s="4"/>
      <c r="S23" s="8">
        <f>IF(N23="","",IF(N23&gt;0,"Charge manquante / P&amp;L sous-évalué",IF(N23&lt;0,"Charge surévaluée","Aucun impact")))</f>
      </c>
      <c r="T23" s="8">
        <f>IF(N23="","",IF(N23&gt;0,"Dette fournisseur/FNP à constater",IF(N23&lt;0,"Dette surévaluée ou OD à reprendre","Aucun impact")))</f>
      </c>
      <c r="U23" s="8">
        <f>IF(COUNTA(B23:J23)=0,"",IF(OR(P23="Non",R23="À investiguer",R23="En attente justificatif"),"Élevé",IF(ABS(N23)&gt;$H$4,"Moyen","Faible")))</f>
      </c>
      <c r="V23" s="4"/>
      <c r="W23" s="4"/>
      <c r="X23" s="8">
        <f>IF(COUNTA(B23:J23)=0,"",IF(R23="Validée","FNP à retenir si non comptabilisée",IF(R23="Comptabilisée","OK - rapprochement comptable à archiver",IF(R23="Non retenue","Justifier l’exclusion",IF(P23="Non","Conclusion impossible sans justificatif","Compléments à obtenir")))))</f>
      </c>
    </row>
    <row r="24">
      <c r="A24" s="15"/>
      <c r="B24" s="4"/>
      <c r="C24" s="4"/>
      <c r="D24" s="4"/>
      <c r="E24" s="6"/>
      <c r="F24" s="6"/>
      <c r="G24" s="6"/>
      <c r="H24" s="6"/>
      <c r="I24" s="4"/>
      <c r="J24" s="5"/>
      <c r="K24" s="5"/>
      <c r="L24" s="7">
        <f>IF(COUNTA(J24:K24)=0,"",J24+K24)</f>
      </c>
      <c r="M24" s="5"/>
      <c r="N24" s="7">
        <f>IF(J24="","",J24-M24)</f>
      </c>
      <c r="O24" s="8">
        <f>IF(N24="","",IF(ABS(N24)&lt;=$H$4,"OK / sous seuil",IF(N24&gt;0,"Charge à provisionner","Provision à ajuster/reprendre")))</f>
      </c>
      <c r="P24" s="4"/>
      <c r="Q24" s="4"/>
      <c r="R24" s="4"/>
      <c r="S24" s="8">
        <f>IF(N24="","",IF(N24&gt;0,"Charge manquante / P&amp;L sous-évalué",IF(N24&lt;0,"Charge surévaluée","Aucun impact")))</f>
      </c>
      <c r="T24" s="8">
        <f>IF(N24="","",IF(N24&gt;0,"Dette fournisseur/FNP à constater",IF(N24&lt;0,"Dette surévaluée ou OD à reprendre","Aucun impact")))</f>
      </c>
      <c r="U24" s="8">
        <f>IF(COUNTA(B24:J24)=0,"",IF(OR(P24="Non",R24="À investiguer",R24="En attente justificatif"),"Élevé",IF(ABS(N24)&gt;$H$4,"Moyen","Faible")))</f>
      </c>
      <c r="V24" s="4"/>
      <c r="W24" s="4"/>
      <c r="X24" s="8">
        <f>IF(COUNTA(B24:J24)=0,"",IF(R24="Validée","FNP à retenir si non comptabilisée",IF(R24="Comptabilisée","OK - rapprochement comptable à archiver",IF(R24="Non retenue","Justifier l’exclusion",IF(P24="Non","Conclusion impossible sans justificatif","Compléments à obtenir")))))</f>
      </c>
    </row>
    <row r="25">
      <c r="A25" s="15"/>
      <c r="B25" s="4"/>
      <c r="C25" s="4"/>
      <c r="D25" s="4"/>
      <c r="E25" s="6"/>
      <c r="F25" s="6"/>
      <c r="G25" s="6"/>
      <c r="H25" s="6"/>
      <c r="I25" s="4"/>
      <c r="J25" s="5"/>
      <c r="K25" s="5"/>
      <c r="L25" s="7">
        <f>IF(COUNTA(J25:K25)=0,"",J25+K25)</f>
      </c>
      <c r="M25" s="5"/>
      <c r="N25" s="7">
        <f>IF(J25="","",J25-M25)</f>
      </c>
      <c r="O25" s="8">
        <f>IF(N25="","",IF(ABS(N25)&lt;=$H$4,"OK / sous seuil",IF(N25&gt;0,"Charge à provisionner","Provision à ajuster/reprendre")))</f>
      </c>
      <c r="P25" s="4"/>
      <c r="Q25" s="4"/>
      <c r="R25" s="4"/>
      <c r="S25" s="8">
        <f>IF(N25="","",IF(N25&gt;0,"Charge manquante / P&amp;L sous-évalué",IF(N25&lt;0,"Charge surévaluée","Aucun impact")))</f>
      </c>
      <c r="T25" s="8">
        <f>IF(N25="","",IF(N25&gt;0,"Dette fournisseur/FNP à constater",IF(N25&lt;0,"Dette surévaluée ou OD à reprendre","Aucun impact")))</f>
      </c>
      <c r="U25" s="8">
        <f>IF(COUNTA(B25:J25)=0,"",IF(OR(P25="Non",R25="À investiguer",R25="En attente justificatif"),"Élevé",IF(ABS(N25)&gt;$H$4,"Moyen","Faible")))</f>
      </c>
      <c r="V25" s="4"/>
      <c r="W25" s="4"/>
      <c r="X25" s="8">
        <f>IF(COUNTA(B25:J25)=0,"",IF(R25="Validée","FNP à retenir si non comptabilisée",IF(R25="Comptabilisée","OK - rapprochement comptable à archiver",IF(R25="Non retenue","Justifier l’exclusion",IF(P25="Non","Conclusion impossible sans justificatif","Compléments à obtenir")))))</f>
      </c>
    </row>
    <row r="26">
      <c r="A26" s="15"/>
      <c r="B26" s="4"/>
      <c r="C26" s="4"/>
      <c r="D26" s="4"/>
      <c r="E26" s="6"/>
      <c r="F26" s="6"/>
      <c r="G26" s="6"/>
      <c r="H26" s="6"/>
      <c r="I26" s="4"/>
      <c r="J26" s="5"/>
      <c r="K26" s="5"/>
      <c r="L26" s="7">
        <f>IF(COUNTA(J26:K26)=0,"",J26+K26)</f>
      </c>
      <c r="M26" s="5"/>
      <c r="N26" s="7">
        <f>IF(J26="","",J26-M26)</f>
      </c>
      <c r="O26" s="8">
        <f>IF(N26="","",IF(ABS(N26)&lt;=$H$4,"OK / sous seuil",IF(N26&gt;0,"Charge à provisionner","Provision à ajuster/reprendre")))</f>
      </c>
      <c r="P26" s="4"/>
      <c r="Q26" s="4"/>
      <c r="R26" s="4"/>
      <c r="S26" s="8">
        <f>IF(N26="","",IF(N26&gt;0,"Charge manquante / P&amp;L sous-évalué",IF(N26&lt;0,"Charge surévaluée","Aucun impact")))</f>
      </c>
      <c r="T26" s="8">
        <f>IF(N26="","",IF(N26&gt;0,"Dette fournisseur/FNP à constater",IF(N26&lt;0,"Dette surévaluée ou OD à reprendre","Aucun impact")))</f>
      </c>
      <c r="U26" s="8">
        <f>IF(COUNTA(B26:J26)=0,"",IF(OR(P26="Non",R26="À investiguer",R26="En attente justificatif"),"Élevé",IF(ABS(N26)&gt;$H$4,"Moyen","Faible")))</f>
      </c>
      <c r="V26" s="4"/>
      <c r="W26" s="4"/>
      <c r="X26" s="8">
        <f>IF(COUNTA(B26:J26)=0,"",IF(R26="Validée","FNP à retenir si non comptabilisée",IF(R26="Comptabilisée","OK - rapprochement comptable à archiver",IF(R26="Non retenue","Justifier l’exclusion",IF(P26="Non","Conclusion impossible sans justificatif","Compléments à obtenir")))))</f>
      </c>
    </row>
    <row r="27">
      <c r="A27" s="15"/>
      <c r="B27" s="4"/>
      <c r="C27" s="4"/>
      <c r="D27" s="4"/>
      <c r="E27" s="6"/>
      <c r="F27" s="6"/>
      <c r="G27" s="6"/>
      <c r="H27" s="6"/>
      <c r="I27" s="4"/>
      <c r="J27" s="5"/>
      <c r="K27" s="5"/>
      <c r="L27" s="7">
        <f>IF(COUNTA(J27:K27)=0,"",J27+K27)</f>
      </c>
      <c r="M27" s="5"/>
      <c r="N27" s="7">
        <f>IF(J27="","",J27-M27)</f>
      </c>
      <c r="O27" s="8">
        <f>IF(N27="","",IF(ABS(N27)&lt;=$H$4,"OK / sous seuil",IF(N27&gt;0,"Charge à provisionner","Provision à ajuster/reprendre")))</f>
      </c>
      <c r="P27" s="4"/>
      <c r="Q27" s="4"/>
      <c r="R27" s="4"/>
      <c r="S27" s="8">
        <f>IF(N27="","",IF(N27&gt;0,"Charge manquante / P&amp;L sous-évalué",IF(N27&lt;0,"Charge surévaluée","Aucun impact")))</f>
      </c>
      <c r="T27" s="8">
        <f>IF(N27="","",IF(N27&gt;0,"Dette fournisseur/FNP à constater",IF(N27&lt;0,"Dette surévaluée ou OD à reprendre","Aucun impact")))</f>
      </c>
      <c r="U27" s="8">
        <f>IF(COUNTA(B27:J27)=0,"",IF(OR(P27="Non",R27="À investiguer",R27="En attente justificatif"),"Élevé",IF(ABS(N27)&gt;$H$4,"Moyen","Faible")))</f>
      </c>
      <c r="V27" s="4"/>
      <c r="W27" s="4"/>
      <c r="X27" s="8">
        <f>IF(COUNTA(B27:J27)=0,"",IF(R27="Validée","FNP à retenir si non comptabilisée",IF(R27="Comptabilisée","OK - rapprochement comptable à archiver",IF(R27="Non retenue","Justifier l’exclusion",IF(P27="Non","Conclusion impossible sans justificatif","Compléments à obtenir")))))</f>
      </c>
    </row>
    <row r="28">
      <c r="A28" s="15"/>
      <c r="B28" s="4"/>
      <c r="C28" s="4"/>
      <c r="D28" s="4"/>
      <c r="E28" s="6"/>
      <c r="F28" s="6"/>
      <c r="G28" s="6"/>
      <c r="H28" s="6"/>
      <c r="I28" s="4"/>
      <c r="J28" s="5"/>
      <c r="K28" s="5"/>
      <c r="L28" s="7">
        <f>IF(COUNTA(J28:K28)=0,"",J28+K28)</f>
      </c>
      <c r="M28" s="5"/>
      <c r="N28" s="7">
        <f>IF(J28="","",J28-M28)</f>
      </c>
      <c r="O28" s="8">
        <f>IF(N28="","",IF(ABS(N28)&lt;=$H$4,"OK / sous seuil",IF(N28&gt;0,"Charge à provisionner","Provision à ajuster/reprendre")))</f>
      </c>
      <c r="P28" s="4"/>
      <c r="Q28" s="4"/>
      <c r="R28" s="4"/>
      <c r="S28" s="8">
        <f>IF(N28="","",IF(N28&gt;0,"Charge manquante / P&amp;L sous-évalué",IF(N28&lt;0,"Charge surévaluée","Aucun impact")))</f>
      </c>
      <c r="T28" s="8">
        <f>IF(N28="","",IF(N28&gt;0,"Dette fournisseur/FNP à constater",IF(N28&lt;0,"Dette surévaluée ou OD à reprendre","Aucun impact")))</f>
      </c>
      <c r="U28" s="8">
        <f>IF(COUNTA(B28:J28)=0,"",IF(OR(P28="Non",R28="À investiguer",R28="En attente justificatif"),"Élevé",IF(ABS(N28)&gt;$H$4,"Moyen","Faible")))</f>
      </c>
      <c r="V28" s="4"/>
      <c r="W28" s="4"/>
      <c r="X28" s="8">
        <f>IF(COUNTA(B28:J28)=0,"",IF(R28="Validée","FNP à retenir si non comptabilisée",IF(R28="Comptabilisée","OK - rapprochement comptable à archiver",IF(R28="Non retenue","Justifier l’exclusion",IF(P28="Non","Conclusion impossible sans justificatif","Compléments à obtenir")))))</f>
      </c>
    </row>
    <row r="29">
      <c r="A29" s="15"/>
      <c r="B29" s="4"/>
      <c r="C29" s="4"/>
      <c r="D29" s="4"/>
      <c r="E29" s="6"/>
      <c r="F29" s="6"/>
      <c r="G29" s="6"/>
      <c r="H29" s="6"/>
      <c r="I29" s="4"/>
      <c r="J29" s="5"/>
      <c r="K29" s="5"/>
      <c r="L29" s="7">
        <f>IF(COUNTA(J29:K29)=0,"",J29+K29)</f>
      </c>
      <c r="M29" s="5"/>
      <c r="N29" s="7">
        <f>IF(J29="","",J29-M29)</f>
      </c>
      <c r="O29" s="8">
        <f>IF(N29="","",IF(ABS(N29)&lt;=$H$4,"OK / sous seuil",IF(N29&gt;0,"Charge à provisionner","Provision à ajuster/reprendre")))</f>
      </c>
      <c r="P29" s="4"/>
      <c r="Q29" s="4"/>
      <c r="R29" s="4"/>
      <c r="S29" s="8">
        <f>IF(N29="","",IF(N29&gt;0,"Charge manquante / P&amp;L sous-évalué",IF(N29&lt;0,"Charge surévaluée","Aucun impact")))</f>
      </c>
      <c r="T29" s="8">
        <f>IF(N29="","",IF(N29&gt;0,"Dette fournisseur/FNP à constater",IF(N29&lt;0,"Dette surévaluée ou OD à reprendre","Aucun impact")))</f>
      </c>
      <c r="U29" s="8">
        <f>IF(COUNTA(B29:J29)=0,"",IF(OR(P29="Non",R29="À investiguer",R29="En attente justificatif"),"Élevé",IF(ABS(N29)&gt;$H$4,"Moyen","Faible")))</f>
      </c>
      <c r="V29" s="4"/>
      <c r="W29" s="4"/>
      <c r="X29" s="8">
        <f>IF(COUNTA(B29:J29)=0,"",IF(R29="Validée","FNP à retenir si non comptabilisée",IF(R29="Comptabilisée","OK - rapprochement comptable à archiver",IF(R29="Non retenue","Justifier l’exclusion",IF(P29="Non","Conclusion impossible sans justificatif","Compléments à obtenir")))))</f>
      </c>
    </row>
    <row r="30">
      <c r="A30" s="15"/>
      <c r="B30" s="4"/>
      <c r="C30" s="4"/>
      <c r="D30" s="4"/>
      <c r="E30" s="6"/>
      <c r="F30" s="6"/>
      <c r="G30" s="6"/>
      <c r="H30" s="6"/>
      <c r="I30" s="4"/>
      <c r="J30" s="5"/>
      <c r="K30" s="5"/>
      <c r="L30" s="7">
        <f>IF(COUNTA(J30:K30)=0,"",J30+K30)</f>
      </c>
      <c r="M30" s="5"/>
      <c r="N30" s="7">
        <f>IF(J30="","",J30-M30)</f>
      </c>
      <c r="O30" s="8">
        <f>IF(N30="","",IF(ABS(N30)&lt;=$H$4,"OK / sous seuil",IF(N30&gt;0,"Charge à provisionner","Provision à ajuster/reprendre")))</f>
      </c>
      <c r="P30" s="4"/>
      <c r="Q30" s="4"/>
      <c r="R30" s="4"/>
      <c r="S30" s="8">
        <f>IF(N30="","",IF(N30&gt;0,"Charge manquante / P&amp;L sous-évalué",IF(N30&lt;0,"Charge surévaluée","Aucun impact")))</f>
      </c>
      <c r="T30" s="8">
        <f>IF(N30="","",IF(N30&gt;0,"Dette fournisseur/FNP à constater",IF(N30&lt;0,"Dette surévaluée ou OD à reprendre","Aucun impact")))</f>
      </c>
      <c r="U30" s="8">
        <f>IF(COUNTA(B30:J30)=0,"",IF(OR(P30="Non",R30="À investiguer",R30="En attente justificatif"),"Élevé",IF(ABS(N30)&gt;$H$4,"Moyen","Faible")))</f>
      </c>
      <c r="V30" s="4"/>
      <c r="W30" s="4"/>
      <c r="X30" s="8">
        <f>IF(COUNTA(B30:J30)=0,"",IF(R30="Validée","FNP à retenir si non comptabilisée",IF(R30="Comptabilisée","OK - rapprochement comptable à archiver",IF(R30="Non retenue","Justifier l’exclusion",IF(P30="Non","Conclusion impossible sans justificatif","Compléments à obtenir")))))</f>
      </c>
    </row>
    <row r="31">
      <c r="A31" s="15"/>
      <c r="B31" s="4"/>
      <c r="C31" s="4"/>
      <c r="D31" s="4"/>
      <c r="E31" s="6"/>
      <c r="F31" s="6"/>
      <c r="G31" s="6"/>
      <c r="H31" s="6"/>
      <c r="I31" s="4"/>
      <c r="J31" s="5"/>
      <c r="K31" s="5"/>
      <c r="L31" s="7">
        <f>IF(COUNTA(J31:K31)=0,"",J31+K31)</f>
      </c>
      <c r="M31" s="5"/>
      <c r="N31" s="7">
        <f>IF(J31="","",J31-M31)</f>
      </c>
      <c r="O31" s="8">
        <f>IF(N31="","",IF(ABS(N31)&lt;=$H$4,"OK / sous seuil",IF(N31&gt;0,"Charge à provisionner","Provision à ajuster/reprendre")))</f>
      </c>
      <c r="P31" s="4"/>
      <c r="Q31" s="4"/>
      <c r="R31" s="4"/>
      <c r="S31" s="8">
        <f>IF(N31="","",IF(N31&gt;0,"Charge manquante / P&amp;L sous-évalué",IF(N31&lt;0,"Charge surévaluée","Aucun impact")))</f>
      </c>
      <c r="T31" s="8">
        <f>IF(N31="","",IF(N31&gt;0,"Dette fournisseur/FNP à constater",IF(N31&lt;0,"Dette surévaluée ou OD à reprendre","Aucun impact")))</f>
      </c>
      <c r="U31" s="8">
        <f>IF(COUNTA(B31:J31)=0,"",IF(OR(P31="Non",R31="À investiguer",R31="En attente justificatif"),"Élevé",IF(ABS(N31)&gt;$H$4,"Moyen","Faible")))</f>
      </c>
      <c r="V31" s="4"/>
      <c r="W31" s="4"/>
      <c r="X31" s="8">
        <f>IF(COUNTA(B31:J31)=0,"",IF(R31="Validée","FNP à retenir si non comptabilisée",IF(R31="Comptabilisée","OK - rapprochement comptable à archiver",IF(R31="Non retenue","Justifier l’exclusion",IF(P31="Non","Conclusion impossible sans justificatif","Compléments à obtenir")))))</f>
      </c>
    </row>
    <row r="32">
      <c r="A32" s="15"/>
      <c r="B32" s="4"/>
      <c r="C32" s="4"/>
      <c r="D32" s="4"/>
      <c r="E32" s="6"/>
      <c r="F32" s="6"/>
      <c r="G32" s="6"/>
      <c r="H32" s="6"/>
      <c r="I32" s="4"/>
      <c r="J32" s="5"/>
      <c r="K32" s="5"/>
      <c r="L32" s="7">
        <f>IF(COUNTA(J32:K32)=0,"",J32+K32)</f>
      </c>
      <c r="M32" s="5"/>
      <c r="N32" s="7">
        <f>IF(J32="","",J32-M32)</f>
      </c>
      <c r="O32" s="8">
        <f>IF(N32="","",IF(ABS(N32)&lt;=$H$4,"OK / sous seuil",IF(N32&gt;0,"Charge à provisionner","Provision à ajuster/reprendre")))</f>
      </c>
      <c r="P32" s="4"/>
      <c r="Q32" s="4"/>
      <c r="R32" s="4"/>
      <c r="S32" s="8">
        <f>IF(N32="","",IF(N32&gt;0,"Charge manquante / P&amp;L sous-évalué",IF(N32&lt;0,"Charge surévaluée","Aucun impact")))</f>
      </c>
      <c r="T32" s="8">
        <f>IF(N32="","",IF(N32&gt;0,"Dette fournisseur/FNP à constater",IF(N32&lt;0,"Dette surévaluée ou OD à reprendre","Aucun impact")))</f>
      </c>
      <c r="U32" s="8">
        <f>IF(COUNTA(B32:J32)=0,"",IF(OR(P32="Non",R32="À investiguer",R32="En attente justificatif"),"Élevé",IF(ABS(N32)&gt;$H$4,"Moyen","Faible")))</f>
      </c>
      <c r="V32" s="4"/>
      <c r="W32" s="4"/>
      <c r="X32" s="8">
        <f>IF(COUNTA(B32:J32)=0,"",IF(R32="Validée","FNP à retenir si non comptabilisée",IF(R32="Comptabilisée","OK - rapprochement comptable à archiver",IF(R32="Non retenue","Justifier l’exclusion",IF(P32="Non","Conclusion impossible sans justificatif","Compléments à obtenir")))))</f>
      </c>
    </row>
    <row r="33">
      <c r="A33" s="15"/>
      <c r="B33" s="4"/>
      <c r="C33" s="4"/>
      <c r="D33" s="4"/>
      <c r="E33" s="6"/>
      <c r="F33" s="6"/>
      <c r="G33" s="6"/>
      <c r="H33" s="6"/>
      <c r="I33" s="4"/>
      <c r="J33" s="5"/>
      <c r="K33" s="5"/>
      <c r="L33" s="7">
        <f>IF(COUNTA(J33:K33)=0,"",J33+K33)</f>
      </c>
      <c r="M33" s="5"/>
      <c r="N33" s="7">
        <f>IF(J33="","",J33-M33)</f>
      </c>
      <c r="O33" s="8">
        <f>IF(N33="","",IF(ABS(N33)&lt;=$H$4,"OK / sous seuil",IF(N33&gt;0,"Charge à provisionner","Provision à ajuster/reprendre")))</f>
      </c>
      <c r="P33" s="4"/>
      <c r="Q33" s="4"/>
      <c r="R33" s="4"/>
      <c r="S33" s="8">
        <f>IF(N33="","",IF(N33&gt;0,"Charge manquante / P&amp;L sous-évalué",IF(N33&lt;0,"Charge surévaluée","Aucun impact")))</f>
      </c>
      <c r="T33" s="8">
        <f>IF(N33="","",IF(N33&gt;0,"Dette fournisseur/FNP à constater",IF(N33&lt;0,"Dette surévaluée ou OD à reprendre","Aucun impact")))</f>
      </c>
      <c r="U33" s="8">
        <f>IF(COUNTA(B33:J33)=0,"",IF(OR(P33="Non",R33="À investiguer",R33="En attente justificatif"),"Élevé",IF(ABS(N33)&gt;$H$4,"Moyen","Faible")))</f>
      </c>
      <c r="V33" s="4"/>
      <c r="W33" s="4"/>
      <c r="X33" s="8">
        <f>IF(COUNTA(B33:J33)=0,"",IF(R33="Validée","FNP à retenir si non comptabilisée",IF(R33="Comptabilisée","OK - rapprochement comptable à archiver",IF(R33="Non retenue","Justifier l’exclusion",IF(P33="Non","Conclusion impossible sans justificatif","Compléments à obtenir")))))</f>
      </c>
    </row>
    <row r="34">
      <c r="A34" s="15"/>
      <c r="B34" s="4"/>
      <c r="C34" s="4"/>
      <c r="D34" s="4"/>
      <c r="E34" s="6"/>
      <c r="F34" s="6"/>
      <c r="G34" s="6"/>
      <c r="H34" s="6"/>
      <c r="I34" s="4"/>
      <c r="J34" s="5"/>
      <c r="K34" s="5"/>
      <c r="L34" s="7">
        <f>IF(COUNTA(J34:K34)=0,"",J34+K34)</f>
      </c>
      <c r="M34" s="5"/>
      <c r="N34" s="7">
        <f>IF(J34="","",J34-M34)</f>
      </c>
      <c r="O34" s="8">
        <f>IF(N34="","",IF(ABS(N34)&lt;=$H$4,"OK / sous seuil",IF(N34&gt;0,"Charge à provisionner","Provision à ajuster/reprendre")))</f>
      </c>
      <c r="P34" s="4"/>
      <c r="Q34" s="4"/>
      <c r="R34" s="4"/>
      <c r="S34" s="8">
        <f>IF(N34="","",IF(N34&gt;0,"Charge manquante / P&amp;L sous-évalué",IF(N34&lt;0,"Charge surévaluée","Aucun impact")))</f>
      </c>
      <c r="T34" s="8">
        <f>IF(N34="","",IF(N34&gt;0,"Dette fournisseur/FNP à constater",IF(N34&lt;0,"Dette surévaluée ou OD à reprendre","Aucun impact")))</f>
      </c>
      <c r="U34" s="8">
        <f>IF(COUNTA(B34:J34)=0,"",IF(OR(P34="Non",R34="À investiguer",R34="En attente justificatif"),"Élevé",IF(ABS(N34)&gt;$H$4,"Moyen","Faible")))</f>
      </c>
      <c r="V34" s="4"/>
      <c r="W34" s="4"/>
      <c r="X34" s="8">
        <f>IF(COUNTA(B34:J34)=0,"",IF(R34="Validée","FNP à retenir si non comptabilisée",IF(R34="Comptabilisée","OK - rapprochement comptable à archiver",IF(R34="Non retenue","Justifier l’exclusion",IF(P34="Non","Conclusion impossible sans justificatif","Compléments à obtenir")))))</f>
      </c>
    </row>
    <row r="35">
      <c r="A35" s="15"/>
      <c r="B35" s="4"/>
      <c r="C35" s="4"/>
      <c r="D35" s="4"/>
      <c r="E35" s="6"/>
      <c r="F35" s="6"/>
      <c r="G35" s="6"/>
      <c r="H35" s="6"/>
      <c r="I35" s="4"/>
      <c r="J35" s="5"/>
      <c r="K35" s="5"/>
      <c r="L35" s="7">
        <f>IF(COUNTA(J35:K35)=0,"",J35+K35)</f>
      </c>
      <c r="M35" s="5"/>
      <c r="N35" s="7">
        <f>IF(J35="","",J35-M35)</f>
      </c>
      <c r="O35" s="8">
        <f>IF(N35="","",IF(ABS(N35)&lt;=$H$4,"OK / sous seuil",IF(N35&gt;0,"Charge à provisionner","Provision à ajuster/reprendre")))</f>
      </c>
      <c r="P35" s="4"/>
      <c r="Q35" s="4"/>
      <c r="R35" s="4"/>
      <c r="S35" s="8">
        <f>IF(N35="","",IF(N35&gt;0,"Charge manquante / P&amp;L sous-évalué",IF(N35&lt;0,"Charge surévaluée","Aucun impact")))</f>
      </c>
      <c r="T35" s="8">
        <f>IF(N35="","",IF(N35&gt;0,"Dette fournisseur/FNP à constater",IF(N35&lt;0,"Dette surévaluée ou OD à reprendre","Aucun impact")))</f>
      </c>
      <c r="U35" s="8">
        <f>IF(COUNTA(B35:J35)=0,"",IF(OR(P35="Non",R35="À investiguer",R35="En attente justificatif"),"Élevé",IF(ABS(N35)&gt;$H$4,"Moyen","Faible")))</f>
      </c>
      <c r="V35" s="4"/>
      <c r="W35" s="4"/>
      <c r="X35" s="8">
        <f>IF(COUNTA(B35:J35)=0,"",IF(R35="Validée","FNP à retenir si non comptabilisée",IF(R35="Comptabilisée","OK - rapprochement comptable à archiver",IF(R35="Non retenue","Justifier l’exclusion",IF(P35="Non","Conclusion impossible sans justificatif","Compléments à obtenir")))))</f>
      </c>
    </row>
    <row r="36">
      <c r="A36" s="15"/>
      <c r="B36" s="4"/>
      <c r="C36" s="4"/>
      <c r="D36" s="4"/>
      <c r="E36" s="6"/>
      <c r="F36" s="6"/>
      <c r="G36" s="6"/>
      <c r="H36" s="6"/>
      <c r="I36" s="4"/>
      <c r="J36" s="5"/>
      <c r="K36" s="5"/>
      <c r="L36" s="7">
        <f>IF(COUNTA(J36:K36)=0,"",J36+K36)</f>
      </c>
      <c r="M36" s="5"/>
      <c r="N36" s="7">
        <f>IF(J36="","",J36-M36)</f>
      </c>
      <c r="O36" s="8">
        <f>IF(N36="","",IF(ABS(N36)&lt;=$H$4,"OK / sous seuil",IF(N36&gt;0,"Charge à provisionner","Provision à ajuster/reprendre")))</f>
      </c>
      <c r="P36" s="4"/>
      <c r="Q36" s="4"/>
      <c r="R36" s="4"/>
      <c r="S36" s="8">
        <f>IF(N36="","",IF(N36&gt;0,"Charge manquante / P&amp;L sous-évalué",IF(N36&lt;0,"Charge surévaluée","Aucun impact")))</f>
      </c>
      <c r="T36" s="8">
        <f>IF(N36="","",IF(N36&gt;0,"Dette fournisseur/FNP à constater",IF(N36&lt;0,"Dette surévaluée ou OD à reprendre","Aucun impact")))</f>
      </c>
      <c r="U36" s="8">
        <f>IF(COUNTA(B36:J36)=0,"",IF(OR(P36="Non",R36="À investiguer",R36="En attente justificatif"),"Élevé",IF(ABS(N36)&gt;$H$4,"Moyen","Faible")))</f>
      </c>
      <c r="V36" s="4"/>
      <c r="W36" s="4"/>
      <c r="X36" s="8">
        <f>IF(COUNTA(B36:J36)=0,"",IF(R36="Validée","FNP à retenir si non comptabilisée",IF(R36="Comptabilisée","OK - rapprochement comptable à archiver",IF(R36="Non retenue","Justifier l’exclusion",IF(P36="Non","Conclusion impossible sans justificatif","Compléments à obtenir")))))</f>
      </c>
    </row>
    <row r="37">
      <c r="A37" s="15"/>
      <c r="B37" s="4"/>
      <c r="C37" s="4"/>
      <c r="D37" s="4"/>
      <c r="E37" s="6"/>
      <c r="F37" s="6"/>
      <c r="G37" s="6"/>
      <c r="H37" s="6"/>
      <c r="I37" s="4"/>
      <c r="J37" s="5"/>
      <c r="K37" s="5"/>
      <c r="L37" s="7">
        <f>IF(COUNTA(J37:K37)=0,"",J37+K37)</f>
      </c>
      <c r="M37" s="5"/>
      <c r="N37" s="7">
        <f>IF(J37="","",J37-M37)</f>
      </c>
      <c r="O37" s="8">
        <f>IF(N37="","",IF(ABS(N37)&lt;=$H$4,"OK / sous seuil",IF(N37&gt;0,"Charge à provisionner","Provision à ajuster/reprendre")))</f>
      </c>
      <c r="P37" s="4"/>
      <c r="Q37" s="4"/>
      <c r="R37" s="4"/>
      <c r="S37" s="8">
        <f>IF(N37="","",IF(N37&gt;0,"Charge manquante / P&amp;L sous-évalué",IF(N37&lt;0,"Charge surévaluée","Aucun impact")))</f>
      </c>
      <c r="T37" s="8">
        <f>IF(N37="","",IF(N37&gt;0,"Dette fournisseur/FNP à constater",IF(N37&lt;0,"Dette surévaluée ou OD à reprendre","Aucun impact")))</f>
      </c>
      <c r="U37" s="8">
        <f>IF(COUNTA(B37:J37)=0,"",IF(OR(P37="Non",R37="À investiguer",R37="En attente justificatif"),"Élevé",IF(ABS(N37)&gt;$H$4,"Moyen","Faible")))</f>
      </c>
      <c r="V37" s="4"/>
      <c r="W37" s="4"/>
      <c r="X37" s="8">
        <f>IF(COUNTA(B37:J37)=0,"",IF(R37="Validée","FNP à retenir si non comptabilisée",IF(R37="Comptabilisée","OK - rapprochement comptable à archiver",IF(R37="Non retenue","Justifier l’exclusion",IF(P37="Non","Conclusion impossible sans justificatif","Compléments à obtenir")))))</f>
      </c>
    </row>
    <row r="38">
      <c r="A38" s="15"/>
      <c r="B38" s="4"/>
      <c r="C38" s="4"/>
      <c r="D38" s="4"/>
      <c r="E38" s="6"/>
      <c r="F38" s="6"/>
      <c r="G38" s="6"/>
      <c r="H38" s="6"/>
      <c r="I38" s="4"/>
      <c r="J38" s="5"/>
      <c r="K38" s="5"/>
      <c r="L38" s="7">
        <f>IF(COUNTA(J38:K38)=0,"",J38+K38)</f>
      </c>
      <c r="M38" s="5"/>
      <c r="N38" s="7">
        <f>IF(J38="","",J38-M38)</f>
      </c>
      <c r="O38" s="8">
        <f>IF(N38="","",IF(ABS(N38)&lt;=$H$4,"OK / sous seuil",IF(N38&gt;0,"Charge à provisionner","Provision à ajuster/reprendre")))</f>
      </c>
      <c r="P38" s="4"/>
      <c r="Q38" s="4"/>
      <c r="R38" s="4"/>
      <c r="S38" s="8">
        <f>IF(N38="","",IF(N38&gt;0,"Charge manquante / P&amp;L sous-évalué",IF(N38&lt;0,"Charge surévaluée","Aucun impact")))</f>
      </c>
      <c r="T38" s="8">
        <f>IF(N38="","",IF(N38&gt;0,"Dette fournisseur/FNP à constater",IF(N38&lt;0,"Dette surévaluée ou OD à reprendre","Aucun impact")))</f>
      </c>
      <c r="U38" s="8">
        <f>IF(COUNTA(B38:J38)=0,"",IF(OR(P38="Non",R38="À investiguer",R38="En attente justificatif"),"Élevé",IF(ABS(N38)&gt;$H$4,"Moyen","Faible")))</f>
      </c>
      <c r="V38" s="4"/>
      <c r="W38" s="4"/>
      <c r="X38" s="8">
        <f>IF(COUNTA(B38:J38)=0,"",IF(R38="Validée","FNP à retenir si non comptabilisée",IF(R38="Comptabilisée","OK - rapprochement comptable à archiver",IF(R38="Non retenue","Justifier l’exclusion",IF(P38="Non","Conclusion impossible sans justificatif","Compléments à obtenir")))))</f>
      </c>
    </row>
    <row r="39">
      <c r="A39" s="15"/>
      <c r="B39" s="4"/>
      <c r="C39" s="4"/>
      <c r="D39" s="4"/>
      <c r="E39" s="6"/>
      <c r="F39" s="6"/>
      <c r="G39" s="6"/>
      <c r="H39" s="6"/>
      <c r="I39" s="4"/>
      <c r="J39" s="5"/>
      <c r="K39" s="5"/>
      <c r="L39" s="7">
        <f>IF(COUNTA(J39:K39)=0,"",J39+K39)</f>
      </c>
      <c r="M39" s="5"/>
      <c r="N39" s="7">
        <f>IF(J39="","",J39-M39)</f>
      </c>
      <c r="O39" s="8">
        <f>IF(N39="","",IF(ABS(N39)&lt;=$H$4,"OK / sous seuil",IF(N39&gt;0,"Charge à provisionner","Provision à ajuster/reprendre")))</f>
      </c>
      <c r="P39" s="4"/>
      <c r="Q39" s="4"/>
      <c r="R39" s="4"/>
      <c r="S39" s="8">
        <f>IF(N39="","",IF(N39&gt;0,"Charge manquante / P&amp;L sous-évalué",IF(N39&lt;0,"Charge surévaluée","Aucun impact")))</f>
      </c>
      <c r="T39" s="8">
        <f>IF(N39="","",IF(N39&gt;0,"Dette fournisseur/FNP à constater",IF(N39&lt;0,"Dette surévaluée ou OD à reprendre","Aucun impact")))</f>
      </c>
      <c r="U39" s="8">
        <f>IF(COUNTA(B39:J39)=0,"",IF(OR(P39="Non",R39="À investiguer",R39="En attente justificatif"),"Élevé",IF(ABS(N39)&gt;$H$4,"Moyen","Faible")))</f>
      </c>
      <c r="V39" s="4"/>
      <c r="W39" s="4"/>
      <c r="X39" s="8">
        <f>IF(COUNTA(B39:J39)=0,"",IF(R39="Validée","FNP à retenir si non comptabilisée",IF(R39="Comptabilisée","OK - rapprochement comptable à archiver",IF(R39="Non retenue","Justifier l’exclusion",IF(P39="Non","Conclusion impossible sans justificatif","Compléments à obtenir")))))</f>
      </c>
    </row>
    <row r="40">
      <c r="A40" s="15"/>
      <c r="B40" s="4"/>
      <c r="C40" s="4"/>
      <c r="D40" s="4"/>
      <c r="E40" s="6"/>
      <c r="F40" s="6"/>
      <c r="G40" s="6"/>
      <c r="H40" s="6"/>
      <c r="I40" s="4"/>
      <c r="J40" s="5"/>
      <c r="K40" s="5"/>
      <c r="L40" s="7">
        <f>IF(COUNTA(J40:K40)=0,"",J40+K40)</f>
      </c>
      <c r="M40" s="5"/>
      <c r="N40" s="7">
        <f>IF(J40="","",J40-M40)</f>
      </c>
      <c r="O40" s="8">
        <f>IF(N40="","",IF(ABS(N40)&lt;=$H$4,"OK / sous seuil",IF(N40&gt;0,"Charge à provisionner","Provision à ajuster/reprendre")))</f>
      </c>
      <c r="P40" s="4"/>
      <c r="Q40" s="4"/>
      <c r="R40" s="4"/>
      <c r="S40" s="8">
        <f>IF(N40="","",IF(N40&gt;0,"Charge manquante / P&amp;L sous-évalué",IF(N40&lt;0,"Charge surévaluée","Aucun impact")))</f>
      </c>
      <c r="T40" s="8">
        <f>IF(N40="","",IF(N40&gt;0,"Dette fournisseur/FNP à constater",IF(N40&lt;0,"Dette surévaluée ou OD à reprendre","Aucun impact")))</f>
      </c>
      <c r="U40" s="8">
        <f>IF(COUNTA(B40:J40)=0,"",IF(OR(P40="Non",R40="À investiguer",R40="En attente justificatif"),"Élevé",IF(ABS(N40)&gt;$H$4,"Moyen","Faible")))</f>
      </c>
      <c r="V40" s="4"/>
      <c r="W40" s="4"/>
      <c r="X40" s="8">
        <f>IF(COUNTA(B40:J40)=0,"",IF(R40="Validée","FNP à retenir si non comptabilisée",IF(R40="Comptabilisée","OK - rapprochement comptable à archiver",IF(R40="Non retenue","Justifier l’exclusion",IF(P40="Non","Conclusion impossible sans justificatif","Compléments à obtenir")))))</f>
      </c>
    </row>
    <row r="41">
      <c r="A41" s="15"/>
      <c r="B41" s="4"/>
      <c r="C41" s="4"/>
      <c r="D41" s="4"/>
      <c r="E41" s="6"/>
      <c r="F41" s="6"/>
      <c r="G41" s="6"/>
      <c r="H41" s="6"/>
      <c r="I41" s="4"/>
      <c r="J41" s="5"/>
      <c r="K41" s="5"/>
      <c r="L41" s="7">
        <f>IF(COUNTA(J41:K41)=0,"",J41+K41)</f>
      </c>
      <c r="M41" s="5"/>
      <c r="N41" s="7">
        <f>IF(J41="","",J41-M41)</f>
      </c>
      <c r="O41" s="8">
        <f>IF(N41="","",IF(ABS(N41)&lt;=$H$4,"OK / sous seuil",IF(N41&gt;0,"Charge à provisionner","Provision à ajuster/reprendre")))</f>
      </c>
      <c r="P41" s="4"/>
      <c r="Q41" s="4"/>
      <c r="R41" s="4"/>
      <c r="S41" s="8">
        <f>IF(N41="","",IF(N41&gt;0,"Charge manquante / P&amp;L sous-évalué",IF(N41&lt;0,"Charge surévaluée","Aucun impact")))</f>
      </c>
      <c r="T41" s="8">
        <f>IF(N41="","",IF(N41&gt;0,"Dette fournisseur/FNP à constater",IF(N41&lt;0,"Dette surévaluée ou OD à reprendre","Aucun impact")))</f>
      </c>
      <c r="U41" s="8">
        <f>IF(COUNTA(B41:J41)=0,"",IF(OR(P41="Non",R41="À investiguer",R41="En attente justificatif"),"Élevé",IF(ABS(N41)&gt;$H$4,"Moyen","Faible")))</f>
      </c>
      <c r="V41" s="4"/>
      <c r="W41" s="4"/>
      <c r="X41" s="8">
        <f>IF(COUNTA(B41:J41)=0,"",IF(R41="Validée","FNP à retenir si non comptabilisée",IF(R41="Comptabilisée","OK - rapprochement comptable à archiver",IF(R41="Non retenue","Justifier l’exclusion",IF(P41="Non","Conclusion impossible sans justificatif","Compléments à obtenir")))))</f>
      </c>
    </row>
    <row r="42">
      <c r="A42" s="15"/>
      <c r="B42" s="4"/>
      <c r="C42" s="4"/>
      <c r="D42" s="4"/>
      <c r="E42" s="6"/>
      <c r="F42" s="6"/>
      <c r="G42" s="6"/>
      <c r="H42" s="6"/>
      <c r="I42" s="4"/>
      <c r="J42" s="5"/>
      <c r="K42" s="5"/>
      <c r="L42" s="7">
        <f>IF(COUNTA(J42:K42)=0,"",J42+K42)</f>
      </c>
      <c r="M42" s="5"/>
      <c r="N42" s="7">
        <f>IF(J42="","",J42-M42)</f>
      </c>
      <c r="O42" s="8">
        <f>IF(N42="","",IF(ABS(N42)&lt;=$H$4,"OK / sous seuil",IF(N42&gt;0,"Charge à provisionner","Provision à ajuster/reprendre")))</f>
      </c>
      <c r="P42" s="4"/>
      <c r="Q42" s="4"/>
      <c r="R42" s="4"/>
      <c r="S42" s="8">
        <f>IF(N42="","",IF(N42&gt;0,"Charge manquante / P&amp;L sous-évalué",IF(N42&lt;0,"Charge surévaluée","Aucun impact")))</f>
      </c>
      <c r="T42" s="8">
        <f>IF(N42="","",IF(N42&gt;0,"Dette fournisseur/FNP à constater",IF(N42&lt;0,"Dette surévaluée ou OD à reprendre","Aucun impact")))</f>
      </c>
      <c r="U42" s="8">
        <f>IF(COUNTA(B42:J42)=0,"",IF(OR(P42="Non",R42="À investiguer",R42="En attente justificatif"),"Élevé",IF(ABS(N42)&gt;$H$4,"Moyen","Faible")))</f>
      </c>
      <c r="V42" s="4"/>
      <c r="W42" s="4"/>
      <c r="X42" s="8">
        <f>IF(COUNTA(B42:J42)=0,"",IF(R42="Validée","FNP à retenir si non comptabilisée",IF(R42="Comptabilisée","OK - rapprochement comptable à archiver",IF(R42="Non retenue","Justifier l’exclusion",IF(P42="Non","Conclusion impossible sans justificatif","Compléments à obtenir")))))</f>
      </c>
    </row>
    <row r="43">
      <c r="A43" s="15"/>
      <c r="B43" s="4"/>
      <c r="C43" s="4"/>
      <c r="D43" s="4"/>
      <c r="E43" s="6"/>
      <c r="F43" s="6"/>
      <c r="G43" s="6"/>
      <c r="H43" s="6"/>
      <c r="I43" s="4"/>
      <c r="J43" s="5"/>
      <c r="K43" s="5"/>
      <c r="L43" s="7">
        <f>IF(COUNTA(J43:K43)=0,"",J43+K43)</f>
      </c>
      <c r="M43" s="5"/>
      <c r="N43" s="7">
        <f>IF(J43="","",J43-M43)</f>
      </c>
      <c r="O43" s="8">
        <f>IF(N43="","",IF(ABS(N43)&lt;=$H$4,"OK / sous seuil",IF(N43&gt;0,"Charge à provisionner","Provision à ajuster/reprendre")))</f>
      </c>
      <c r="P43" s="4"/>
      <c r="Q43" s="4"/>
      <c r="R43" s="4"/>
      <c r="S43" s="8">
        <f>IF(N43="","",IF(N43&gt;0,"Charge manquante / P&amp;L sous-évalué",IF(N43&lt;0,"Charge surévaluée","Aucun impact")))</f>
      </c>
      <c r="T43" s="8">
        <f>IF(N43="","",IF(N43&gt;0,"Dette fournisseur/FNP à constater",IF(N43&lt;0,"Dette surévaluée ou OD à reprendre","Aucun impact")))</f>
      </c>
      <c r="U43" s="8">
        <f>IF(COUNTA(B43:J43)=0,"",IF(OR(P43="Non",R43="À investiguer",R43="En attente justificatif"),"Élevé",IF(ABS(N43)&gt;$H$4,"Moyen","Faible")))</f>
      </c>
      <c r="V43" s="4"/>
      <c r="W43" s="4"/>
      <c r="X43" s="8">
        <f>IF(COUNTA(B43:J43)=0,"",IF(R43="Validée","FNP à retenir si non comptabilisée",IF(R43="Comptabilisée","OK - rapprochement comptable à archiver",IF(R43="Non retenue","Justifier l’exclusion",IF(P43="Non","Conclusion impossible sans justificatif","Compléments à obtenir")))))</f>
      </c>
    </row>
    <row r="44">
      <c r="A44" s="15"/>
      <c r="B44" s="4"/>
      <c r="C44" s="4"/>
      <c r="D44" s="4"/>
      <c r="E44" s="6"/>
      <c r="F44" s="6"/>
      <c r="G44" s="6"/>
      <c r="H44" s="6"/>
      <c r="I44" s="4"/>
      <c r="J44" s="5"/>
      <c r="K44" s="5"/>
      <c r="L44" s="7">
        <f>IF(COUNTA(J44:K44)=0,"",J44+K44)</f>
      </c>
      <c r="M44" s="5"/>
      <c r="N44" s="7">
        <f>IF(J44="","",J44-M44)</f>
      </c>
      <c r="O44" s="8">
        <f>IF(N44="","",IF(ABS(N44)&lt;=$H$4,"OK / sous seuil",IF(N44&gt;0,"Charge à provisionner","Provision à ajuster/reprendre")))</f>
      </c>
      <c r="P44" s="4"/>
      <c r="Q44" s="4"/>
      <c r="R44" s="4"/>
      <c r="S44" s="8">
        <f>IF(N44="","",IF(N44&gt;0,"Charge manquante / P&amp;L sous-évalué",IF(N44&lt;0,"Charge surévaluée","Aucun impact")))</f>
      </c>
      <c r="T44" s="8">
        <f>IF(N44="","",IF(N44&gt;0,"Dette fournisseur/FNP à constater",IF(N44&lt;0,"Dette surévaluée ou OD à reprendre","Aucun impact")))</f>
      </c>
      <c r="U44" s="8">
        <f>IF(COUNTA(B44:J44)=0,"",IF(OR(P44="Non",R44="À investiguer",R44="En attente justificatif"),"Élevé",IF(ABS(N44)&gt;$H$4,"Moyen","Faible")))</f>
      </c>
      <c r="V44" s="4"/>
      <c r="W44" s="4"/>
      <c r="X44" s="8">
        <f>IF(COUNTA(B44:J44)=0,"",IF(R44="Validée","FNP à retenir si non comptabilisée",IF(R44="Comptabilisée","OK - rapprochement comptable à archiver",IF(R44="Non retenue","Justifier l’exclusion",IF(P44="Non","Conclusion impossible sans justificatif","Compléments à obtenir")))))</f>
      </c>
    </row>
    <row r="45">
      <c r="A45" s="15"/>
      <c r="B45" s="4"/>
      <c r="C45" s="4"/>
      <c r="D45" s="4"/>
      <c r="E45" s="6"/>
      <c r="F45" s="6"/>
      <c r="G45" s="6"/>
      <c r="H45" s="6"/>
      <c r="I45" s="4"/>
      <c r="J45" s="5"/>
      <c r="K45" s="5"/>
      <c r="L45" s="7">
        <f>IF(COUNTA(J45:K45)=0,"",J45+K45)</f>
      </c>
      <c r="M45" s="5"/>
      <c r="N45" s="7">
        <f>IF(J45="","",J45-M45)</f>
      </c>
      <c r="O45" s="8">
        <f>IF(N45="","",IF(ABS(N45)&lt;=$H$4,"OK / sous seuil",IF(N45&gt;0,"Charge à provisionner","Provision à ajuster/reprendre")))</f>
      </c>
      <c r="P45" s="4"/>
      <c r="Q45" s="4"/>
      <c r="R45" s="4"/>
      <c r="S45" s="8">
        <f>IF(N45="","",IF(N45&gt;0,"Charge manquante / P&amp;L sous-évalué",IF(N45&lt;0,"Charge surévaluée","Aucun impact")))</f>
      </c>
      <c r="T45" s="8">
        <f>IF(N45="","",IF(N45&gt;0,"Dette fournisseur/FNP à constater",IF(N45&lt;0,"Dette surévaluée ou OD à reprendre","Aucun impact")))</f>
      </c>
      <c r="U45" s="8">
        <f>IF(COUNTA(B45:J45)=0,"",IF(OR(P45="Non",R45="À investiguer",R45="En attente justificatif"),"Élevé",IF(ABS(N45)&gt;$H$4,"Moyen","Faible")))</f>
      </c>
      <c r="V45" s="4"/>
      <c r="W45" s="4"/>
      <c r="X45" s="8">
        <f>IF(COUNTA(B45:J45)=0,"",IF(R45="Validée","FNP à retenir si non comptabilisée",IF(R45="Comptabilisée","OK - rapprochement comptable à archiver",IF(R45="Non retenue","Justifier l’exclusion",IF(P45="Non","Conclusion impossible sans justificatif","Compléments à obtenir")))))</f>
      </c>
    </row>
    <row r="46">
      <c r="A46" s="15"/>
      <c r="B46" s="4"/>
      <c r="C46" s="4"/>
      <c r="D46" s="4"/>
      <c r="E46" s="6"/>
      <c r="F46" s="6"/>
      <c r="G46" s="6"/>
      <c r="H46" s="6"/>
      <c r="I46" s="4"/>
      <c r="J46" s="5"/>
      <c r="K46" s="5"/>
      <c r="L46" s="7">
        <f>IF(COUNTA(J46:K46)=0,"",J46+K46)</f>
      </c>
      <c r="M46" s="5"/>
      <c r="N46" s="7">
        <f>IF(J46="","",J46-M46)</f>
      </c>
      <c r="O46" s="8">
        <f>IF(N46="","",IF(ABS(N46)&lt;=$H$4,"OK / sous seuil",IF(N46&gt;0,"Charge à provisionner","Provision à ajuster/reprendre")))</f>
      </c>
      <c r="P46" s="4"/>
      <c r="Q46" s="4"/>
      <c r="R46" s="4"/>
      <c r="S46" s="8">
        <f>IF(N46="","",IF(N46&gt;0,"Charge manquante / P&amp;L sous-évalué",IF(N46&lt;0,"Charge surévaluée","Aucun impact")))</f>
      </c>
      <c r="T46" s="8">
        <f>IF(N46="","",IF(N46&gt;0,"Dette fournisseur/FNP à constater",IF(N46&lt;0,"Dette surévaluée ou OD à reprendre","Aucun impact")))</f>
      </c>
      <c r="U46" s="8">
        <f>IF(COUNTA(B46:J46)=0,"",IF(OR(P46="Non",R46="À investiguer",R46="En attente justificatif"),"Élevé",IF(ABS(N46)&gt;$H$4,"Moyen","Faible")))</f>
      </c>
      <c r="V46" s="4"/>
      <c r="W46" s="4"/>
      <c r="X46" s="8">
        <f>IF(COUNTA(B46:J46)=0,"",IF(R46="Validée","FNP à retenir si non comptabilisée",IF(R46="Comptabilisée","OK - rapprochement comptable à archiver",IF(R46="Non retenue","Justifier l’exclusion",IF(P46="Non","Conclusion impossible sans justificatif","Compléments à obtenir")))))</f>
      </c>
    </row>
    <row r="47">
      <c r="A47" s="15"/>
      <c r="B47" s="4"/>
      <c r="C47" s="4"/>
      <c r="D47" s="4"/>
      <c r="E47" s="6"/>
      <c r="F47" s="6"/>
      <c r="G47" s="6"/>
      <c r="H47" s="6"/>
      <c r="I47" s="4"/>
      <c r="J47" s="5"/>
      <c r="K47" s="5"/>
      <c r="L47" s="7">
        <f>IF(COUNTA(J47:K47)=0,"",J47+K47)</f>
      </c>
      <c r="M47" s="5"/>
      <c r="N47" s="7">
        <f>IF(J47="","",J47-M47)</f>
      </c>
      <c r="O47" s="8">
        <f>IF(N47="","",IF(ABS(N47)&lt;=$H$4,"OK / sous seuil",IF(N47&gt;0,"Charge à provisionner","Provision à ajuster/reprendre")))</f>
      </c>
      <c r="P47" s="4"/>
      <c r="Q47" s="4"/>
      <c r="R47" s="4"/>
      <c r="S47" s="8">
        <f>IF(N47="","",IF(N47&gt;0,"Charge manquante / P&amp;L sous-évalué",IF(N47&lt;0,"Charge surévaluée","Aucun impact")))</f>
      </c>
      <c r="T47" s="8">
        <f>IF(N47="","",IF(N47&gt;0,"Dette fournisseur/FNP à constater",IF(N47&lt;0,"Dette surévaluée ou OD à reprendre","Aucun impact")))</f>
      </c>
      <c r="U47" s="8">
        <f>IF(COUNTA(B47:J47)=0,"",IF(OR(P47="Non",R47="À investiguer",R47="En attente justificatif"),"Élevé",IF(ABS(N47)&gt;$H$4,"Moyen","Faible")))</f>
      </c>
      <c r="V47" s="4"/>
      <c r="W47" s="4"/>
      <c r="X47" s="8">
        <f>IF(COUNTA(B47:J47)=0,"",IF(R47="Validée","FNP à retenir si non comptabilisée",IF(R47="Comptabilisée","OK - rapprochement comptable à archiver",IF(R47="Non retenue","Justifier l’exclusion",IF(P47="Non","Conclusion impossible sans justificatif","Compléments à obtenir")))))</f>
      </c>
    </row>
    <row r="48">
      <c r="A48" s="15"/>
      <c r="B48" s="4"/>
      <c r="C48" s="4"/>
      <c r="D48" s="4"/>
      <c r="E48" s="6"/>
      <c r="F48" s="6"/>
      <c r="G48" s="6"/>
      <c r="H48" s="6"/>
      <c r="I48" s="4"/>
      <c r="J48" s="5"/>
      <c r="K48" s="5"/>
      <c r="L48" s="7">
        <f>IF(COUNTA(J48:K48)=0,"",J48+K48)</f>
      </c>
      <c r="M48" s="5"/>
      <c r="N48" s="7">
        <f>IF(J48="","",J48-M48)</f>
      </c>
      <c r="O48" s="8">
        <f>IF(N48="","",IF(ABS(N48)&lt;=$H$4,"OK / sous seuil",IF(N48&gt;0,"Charge à provisionner","Provision à ajuster/reprendre")))</f>
      </c>
      <c r="P48" s="4"/>
      <c r="Q48" s="4"/>
      <c r="R48" s="4"/>
      <c r="S48" s="8">
        <f>IF(N48="","",IF(N48&gt;0,"Charge manquante / P&amp;L sous-évalué",IF(N48&lt;0,"Charge surévaluée","Aucun impact")))</f>
      </c>
      <c r="T48" s="8">
        <f>IF(N48="","",IF(N48&gt;0,"Dette fournisseur/FNP à constater",IF(N48&lt;0,"Dette surévaluée ou OD à reprendre","Aucun impact")))</f>
      </c>
      <c r="U48" s="8">
        <f>IF(COUNTA(B48:J48)=0,"",IF(OR(P48="Non",R48="À investiguer",R48="En attente justificatif"),"Élevé",IF(ABS(N48)&gt;$H$4,"Moyen","Faible")))</f>
      </c>
      <c r="V48" s="4"/>
      <c r="W48" s="4"/>
      <c r="X48" s="8">
        <f>IF(COUNTA(B48:J48)=0,"",IF(R48="Validée","FNP à retenir si non comptabilisée",IF(R48="Comptabilisée","OK - rapprochement comptable à archiver",IF(R48="Non retenue","Justifier l’exclusion",IF(P48="Non","Conclusion impossible sans justificatif","Compléments à obtenir")))))</f>
      </c>
    </row>
    <row r="49">
      <c r="A49" s="15"/>
      <c r="B49" s="4"/>
      <c r="C49" s="4"/>
      <c r="D49" s="4"/>
      <c r="E49" s="6"/>
      <c r="F49" s="6"/>
      <c r="G49" s="6"/>
      <c r="H49" s="6"/>
      <c r="I49" s="4"/>
      <c r="J49" s="5"/>
      <c r="K49" s="5"/>
      <c r="L49" s="7">
        <f>IF(COUNTA(J49:K49)=0,"",J49+K49)</f>
      </c>
      <c r="M49" s="5"/>
      <c r="N49" s="7">
        <f>IF(J49="","",J49-M49)</f>
      </c>
      <c r="O49" s="8">
        <f>IF(N49="","",IF(ABS(N49)&lt;=$H$4,"OK / sous seuil",IF(N49&gt;0,"Charge à provisionner","Provision à ajuster/reprendre")))</f>
      </c>
      <c r="P49" s="4"/>
      <c r="Q49" s="4"/>
      <c r="R49" s="4"/>
      <c r="S49" s="8">
        <f>IF(N49="","",IF(N49&gt;0,"Charge manquante / P&amp;L sous-évalué",IF(N49&lt;0,"Charge surévaluée","Aucun impact")))</f>
      </c>
      <c r="T49" s="8">
        <f>IF(N49="","",IF(N49&gt;0,"Dette fournisseur/FNP à constater",IF(N49&lt;0,"Dette surévaluée ou OD à reprendre","Aucun impact")))</f>
      </c>
      <c r="U49" s="8">
        <f>IF(COUNTA(B49:J49)=0,"",IF(OR(P49="Non",R49="À investiguer",R49="En attente justificatif"),"Élevé",IF(ABS(N49)&gt;$H$4,"Moyen","Faible")))</f>
      </c>
      <c r="V49" s="4"/>
      <c r="W49" s="4"/>
      <c r="X49" s="8">
        <f>IF(COUNTA(B49:J49)=0,"",IF(R49="Validée","FNP à retenir si non comptabilisée",IF(R49="Comptabilisée","OK - rapprochement comptable à archiver",IF(R49="Non retenue","Justifier l’exclusion",IF(P49="Non","Conclusion impossible sans justificatif","Compléments à obtenir")))))</f>
      </c>
    </row>
    <row r="50">
      <c r="A50" s="15"/>
      <c r="B50" s="4"/>
      <c r="C50" s="4"/>
      <c r="D50" s="4"/>
      <c r="E50" s="6"/>
      <c r="F50" s="6"/>
      <c r="G50" s="6"/>
      <c r="H50" s="6"/>
      <c r="I50" s="4"/>
      <c r="J50" s="5"/>
      <c r="K50" s="5"/>
      <c r="L50" s="7">
        <f>IF(COUNTA(J50:K50)=0,"",J50+K50)</f>
      </c>
      <c r="M50" s="5"/>
      <c r="N50" s="7">
        <f>IF(J50="","",J50-M50)</f>
      </c>
      <c r="O50" s="8">
        <f>IF(N50="","",IF(ABS(N50)&lt;=$H$4,"OK / sous seuil",IF(N50&gt;0,"Charge à provisionner","Provision à ajuster/reprendre")))</f>
      </c>
      <c r="P50" s="4"/>
      <c r="Q50" s="4"/>
      <c r="R50" s="4"/>
      <c r="S50" s="8">
        <f>IF(N50="","",IF(N50&gt;0,"Charge manquante / P&amp;L sous-évalué",IF(N50&lt;0,"Charge surévaluée","Aucun impact")))</f>
      </c>
      <c r="T50" s="8">
        <f>IF(N50="","",IF(N50&gt;0,"Dette fournisseur/FNP à constater",IF(N50&lt;0,"Dette surévaluée ou OD à reprendre","Aucun impact")))</f>
      </c>
      <c r="U50" s="8">
        <f>IF(COUNTA(B50:J50)=0,"",IF(OR(P50="Non",R50="À investiguer",R50="En attente justificatif"),"Élevé",IF(ABS(N50)&gt;$H$4,"Moyen","Faible")))</f>
      </c>
      <c r="V50" s="4"/>
      <c r="W50" s="4"/>
      <c r="X50" s="8">
        <f>IF(COUNTA(B50:J50)=0,"",IF(R50="Validée","FNP à retenir si non comptabilisée",IF(R50="Comptabilisée","OK - rapprochement comptable à archiver",IF(R50="Non retenue","Justifier l’exclusion",IF(P50="Non","Conclusion impossible sans justificatif","Compléments à obtenir")))))</f>
      </c>
    </row>
    <row r="51">
      <c r="A51" s="15"/>
      <c r="B51" s="4"/>
      <c r="C51" s="4"/>
      <c r="D51" s="4"/>
      <c r="E51" s="6"/>
      <c r="F51" s="6"/>
      <c r="G51" s="6"/>
      <c r="H51" s="6"/>
      <c r="I51" s="4"/>
      <c r="J51" s="5"/>
      <c r="K51" s="5"/>
      <c r="L51" s="7">
        <f>IF(COUNTA(J51:K51)=0,"",J51+K51)</f>
      </c>
      <c r="M51" s="5"/>
      <c r="N51" s="7">
        <f>IF(J51="","",J51-M51)</f>
      </c>
      <c r="O51" s="8">
        <f>IF(N51="","",IF(ABS(N51)&lt;=$H$4,"OK / sous seuil",IF(N51&gt;0,"Charge à provisionner","Provision à ajuster/reprendre")))</f>
      </c>
      <c r="P51" s="4"/>
      <c r="Q51" s="4"/>
      <c r="R51" s="4"/>
      <c r="S51" s="8">
        <f>IF(N51="","",IF(N51&gt;0,"Charge manquante / P&amp;L sous-évalué",IF(N51&lt;0,"Charge surévaluée","Aucun impact")))</f>
      </c>
      <c r="T51" s="8">
        <f>IF(N51="","",IF(N51&gt;0,"Dette fournisseur/FNP à constater",IF(N51&lt;0,"Dette surévaluée ou OD à reprendre","Aucun impact")))</f>
      </c>
      <c r="U51" s="8">
        <f>IF(COUNTA(B51:J51)=0,"",IF(OR(P51="Non",R51="À investiguer",R51="En attente justificatif"),"Élevé",IF(ABS(N51)&gt;$H$4,"Moyen","Faible")))</f>
      </c>
      <c r="V51" s="4"/>
      <c r="W51" s="4"/>
      <c r="X51" s="8">
        <f>IF(COUNTA(B51:J51)=0,"",IF(R51="Validée","FNP à retenir si non comptabilisée",IF(R51="Comptabilisée","OK - rapprochement comptable à archiver",IF(R51="Non retenue","Justifier l’exclusion",IF(P51="Non","Conclusion impossible sans justificatif","Compléments à obtenir")))))</f>
      </c>
    </row>
    <row r="52">
      <c r="A52" s="15"/>
      <c r="B52" s="4"/>
      <c r="C52" s="4"/>
      <c r="D52" s="4"/>
      <c r="E52" s="6"/>
      <c r="F52" s="6"/>
      <c r="G52" s="6"/>
      <c r="H52" s="6"/>
      <c r="I52" s="4"/>
      <c r="J52" s="5"/>
      <c r="K52" s="5"/>
      <c r="L52" s="7">
        <f>IF(COUNTA(J52:K52)=0,"",J52+K52)</f>
      </c>
      <c r="M52" s="5"/>
      <c r="N52" s="7">
        <f>IF(J52="","",J52-M52)</f>
      </c>
      <c r="O52" s="8">
        <f>IF(N52="","",IF(ABS(N52)&lt;=$H$4,"OK / sous seuil",IF(N52&gt;0,"Charge à provisionner","Provision à ajuster/reprendre")))</f>
      </c>
      <c r="P52" s="4"/>
      <c r="Q52" s="4"/>
      <c r="R52" s="4"/>
      <c r="S52" s="8">
        <f>IF(N52="","",IF(N52&gt;0,"Charge manquante / P&amp;L sous-évalué",IF(N52&lt;0,"Charge surévaluée","Aucun impact")))</f>
      </c>
      <c r="T52" s="8">
        <f>IF(N52="","",IF(N52&gt;0,"Dette fournisseur/FNP à constater",IF(N52&lt;0,"Dette surévaluée ou OD à reprendre","Aucun impact")))</f>
      </c>
      <c r="U52" s="8">
        <f>IF(COUNTA(B52:J52)=0,"",IF(OR(P52="Non",R52="À investiguer",R52="En attente justificatif"),"Élevé",IF(ABS(N52)&gt;$H$4,"Moyen","Faible")))</f>
      </c>
      <c r="V52" s="4"/>
      <c r="W52" s="4"/>
      <c r="X52" s="8">
        <f>IF(COUNTA(B52:J52)=0,"",IF(R52="Validée","FNP à retenir si non comptabilisée",IF(R52="Comptabilisée","OK - rapprochement comptable à archiver",IF(R52="Non retenue","Justifier l’exclusion",IF(P52="Non","Conclusion impossible sans justificatif","Compléments à obtenir")))))</f>
      </c>
    </row>
    <row r="53">
      <c r="A53" s="15"/>
      <c r="B53" s="4"/>
      <c r="C53" s="4"/>
      <c r="D53" s="4"/>
      <c r="E53" s="6"/>
      <c r="F53" s="6"/>
      <c r="G53" s="6"/>
      <c r="H53" s="6"/>
      <c r="I53" s="4"/>
      <c r="J53" s="5"/>
      <c r="K53" s="5"/>
      <c r="L53" s="7">
        <f>IF(COUNTA(J53:K53)=0,"",J53+K53)</f>
      </c>
      <c r="M53" s="5"/>
      <c r="N53" s="7">
        <f>IF(J53="","",J53-M53)</f>
      </c>
      <c r="O53" s="8">
        <f>IF(N53="","",IF(ABS(N53)&lt;=$H$4,"OK / sous seuil",IF(N53&gt;0,"Charge à provisionner","Provision à ajuster/reprendre")))</f>
      </c>
      <c r="P53" s="4"/>
      <c r="Q53" s="4"/>
      <c r="R53" s="4"/>
      <c r="S53" s="8">
        <f>IF(N53="","",IF(N53&gt;0,"Charge manquante / P&amp;L sous-évalué",IF(N53&lt;0,"Charge surévaluée","Aucun impact")))</f>
      </c>
      <c r="T53" s="8">
        <f>IF(N53="","",IF(N53&gt;0,"Dette fournisseur/FNP à constater",IF(N53&lt;0,"Dette surévaluée ou OD à reprendre","Aucun impact")))</f>
      </c>
      <c r="U53" s="8">
        <f>IF(COUNTA(B53:J53)=0,"",IF(OR(P53="Non",R53="À investiguer",R53="En attente justificatif"),"Élevé",IF(ABS(N53)&gt;$H$4,"Moyen","Faible")))</f>
      </c>
      <c r="V53" s="4"/>
      <c r="W53" s="4"/>
      <c r="X53" s="8">
        <f>IF(COUNTA(B53:J53)=0,"",IF(R53="Validée","FNP à retenir si non comptabilisée",IF(R53="Comptabilisée","OK - rapprochement comptable à archiver",IF(R53="Non retenue","Justifier l’exclusion",IF(P53="Non","Conclusion impossible sans justificatif","Compléments à obtenir")))))</f>
      </c>
    </row>
    <row r="54">
      <c r="A54" s="15"/>
      <c r="B54" s="4"/>
      <c r="C54" s="4"/>
      <c r="D54" s="4"/>
      <c r="E54" s="6"/>
      <c r="F54" s="6"/>
      <c r="G54" s="6"/>
      <c r="H54" s="6"/>
      <c r="I54" s="4"/>
      <c r="J54" s="5"/>
      <c r="K54" s="5"/>
      <c r="L54" s="7">
        <f>IF(COUNTA(J54:K54)=0,"",J54+K54)</f>
      </c>
      <c r="M54" s="5"/>
      <c r="N54" s="7">
        <f>IF(J54="","",J54-M54)</f>
      </c>
      <c r="O54" s="8">
        <f>IF(N54="","",IF(ABS(N54)&lt;=$H$4,"OK / sous seuil",IF(N54&gt;0,"Charge à provisionner","Provision à ajuster/reprendre")))</f>
      </c>
      <c r="P54" s="4"/>
      <c r="Q54" s="4"/>
      <c r="R54" s="4"/>
      <c r="S54" s="8">
        <f>IF(N54="","",IF(N54&gt;0,"Charge manquante / P&amp;L sous-évalué",IF(N54&lt;0,"Charge surévaluée","Aucun impact")))</f>
      </c>
      <c r="T54" s="8">
        <f>IF(N54="","",IF(N54&gt;0,"Dette fournisseur/FNP à constater",IF(N54&lt;0,"Dette surévaluée ou OD à reprendre","Aucun impact")))</f>
      </c>
      <c r="U54" s="8">
        <f>IF(COUNTA(B54:J54)=0,"",IF(OR(P54="Non",R54="À investiguer",R54="En attente justificatif"),"Élevé",IF(ABS(N54)&gt;$H$4,"Moyen","Faible")))</f>
      </c>
      <c r="V54" s="4"/>
      <c r="W54" s="4"/>
      <c r="X54" s="8">
        <f>IF(COUNTA(B54:J54)=0,"",IF(R54="Validée","FNP à retenir si non comptabilisée",IF(R54="Comptabilisée","OK - rapprochement comptable à archiver",IF(R54="Non retenue","Justifier l’exclusion",IF(P54="Non","Conclusion impossible sans justificatif","Compléments à obtenir")))))</f>
      </c>
    </row>
    <row r="55">
      <c r="A55" s="15"/>
      <c r="B55" s="4"/>
      <c r="C55" s="4"/>
      <c r="D55" s="4"/>
      <c r="E55" s="6"/>
      <c r="F55" s="6"/>
      <c r="G55" s="6"/>
      <c r="H55" s="6"/>
      <c r="I55" s="4"/>
      <c r="J55" s="5"/>
      <c r="K55" s="5"/>
      <c r="L55" s="7">
        <f>IF(COUNTA(J55:K55)=0,"",J55+K55)</f>
      </c>
      <c r="M55" s="5"/>
      <c r="N55" s="7">
        <f>IF(J55="","",J55-M55)</f>
      </c>
      <c r="O55" s="8">
        <f>IF(N55="","",IF(ABS(N55)&lt;=$H$4,"OK / sous seuil",IF(N55&gt;0,"Charge à provisionner","Provision à ajuster/reprendre")))</f>
      </c>
      <c r="P55" s="4"/>
      <c r="Q55" s="4"/>
      <c r="R55" s="4"/>
      <c r="S55" s="8">
        <f>IF(N55="","",IF(N55&gt;0,"Charge manquante / P&amp;L sous-évalué",IF(N55&lt;0,"Charge surévaluée","Aucun impact")))</f>
      </c>
      <c r="T55" s="8">
        <f>IF(N55="","",IF(N55&gt;0,"Dette fournisseur/FNP à constater",IF(N55&lt;0,"Dette surévaluée ou OD à reprendre","Aucun impact")))</f>
      </c>
      <c r="U55" s="8">
        <f>IF(COUNTA(B55:J55)=0,"",IF(OR(P55="Non",R55="À investiguer",R55="En attente justificatif"),"Élevé",IF(ABS(N55)&gt;$H$4,"Moyen","Faible")))</f>
      </c>
      <c r="V55" s="4"/>
      <c r="W55" s="4"/>
      <c r="X55" s="8">
        <f>IF(COUNTA(B55:J55)=0,"",IF(R55="Validée","FNP à retenir si non comptabilisée",IF(R55="Comptabilisée","OK - rapprochement comptable à archiver",IF(R55="Non retenue","Justifier l’exclusion",IF(P55="Non","Conclusion impossible sans justificatif","Compléments à obtenir")))))</f>
      </c>
    </row>
    <row r="56">
      <c r="A56" s="15"/>
      <c r="B56" s="4"/>
      <c r="C56" s="4"/>
      <c r="D56" s="4"/>
      <c r="E56" s="6"/>
      <c r="F56" s="6"/>
      <c r="G56" s="6"/>
      <c r="H56" s="6"/>
      <c r="I56" s="4"/>
      <c r="J56" s="5"/>
      <c r="K56" s="5"/>
      <c r="L56" s="7">
        <f>IF(COUNTA(J56:K56)=0,"",J56+K56)</f>
      </c>
      <c r="M56" s="5"/>
      <c r="N56" s="7">
        <f>IF(J56="","",J56-M56)</f>
      </c>
      <c r="O56" s="8">
        <f>IF(N56="","",IF(ABS(N56)&lt;=$H$4,"OK / sous seuil",IF(N56&gt;0,"Charge à provisionner","Provision à ajuster/reprendre")))</f>
      </c>
      <c r="P56" s="4"/>
      <c r="Q56" s="4"/>
      <c r="R56" s="4"/>
      <c r="S56" s="8">
        <f>IF(N56="","",IF(N56&gt;0,"Charge manquante / P&amp;L sous-évalué",IF(N56&lt;0,"Charge surévaluée","Aucun impact")))</f>
      </c>
      <c r="T56" s="8">
        <f>IF(N56="","",IF(N56&gt;0,"Dette fournisseur/FNP à constater",IF(N56&lt;0,"Dette surévaluée ou OD à reprendre","Aucun impact")))</f>
      </c>
      <c r="U56" s="8">
        <f>IF(COUNTA(B56:J56)=0,"",IF(OR(P56="Non",R56="À investiguer",R56="En attente justificatif"),"Élevé",IF(ABS(N56)&gt;$H$4,"Moyen","Faible")))</f>
      </c>
      <c r="V56" s="4"/>
      <c r="W56" s="4"/>
      <c r="X56" s="8">
        <f>IF(COUNTA(B56:J56)=0,"",IF(R56="Validée","FNP à retenir si non comptabilisée",IF(R56="Comptabilisée","OK - rapprochement comptable à archiver",IF(R56="Non retenue","Justifier l’exclusion",IF(P56="Non","Conclusion impossible sans justificatif","Compléments à obtenir")))))</f>
      </c>
    </row>
    <row r="57">
      <c r="A57" s="15"/>
      <c r="B57" s="4"/>
      <c r="C57" s="4"/>
      <c r="D57" s="4"/>
      <c r="E57" s="6"/>
      <c r="F57" s="6"/>
      <c r="G57" s="6"/>
      <c r="H57" s="6"/>
      <c r="I57" s="4"/>
      <c r="J57" s="5"/>
      <c r="K57" s="5"/>
      <c r="L57" s="7">
        <f>IF(COUNTA(J57:K57)=0,"",J57+K57)</f>
      </c>
      <c r="M57" s="5"/>
      <c r="N57" s="7">
        <f>IF(J57="","",J57-M57)</f>
      </c>
      <c r="O57" s="8">
        <f>IF(N57="","",IF(ABS(N57)&lt;=$H$4,"OK / sous seuil",IF(N57&gt;0,"Charge à provisionner","Provision à ajuster/reprendre")))</f>
      </c>
      <c r="P57" s="4"/>
      <c r="Q57" s="4"/>
      <c r="R57" s="4"/>
      <c r="S57" s="8">
        <f>IF(N57="","",IF(N57&gt;0,"Charge manquante / P&amp;L sous-évalué",IF(N57&lt;0,"Charge surévaluée","Aucun impact")))</f>
      </c>
      <c r="T57" s="8">
        <f>IF(N57="","",IF(N57&gt;0,"Dette fournisseur/FNP à constater",IF(N57&lt;0,"Dette surévaluée ou OD à reprendre","Aucun impact")))</f>
      </c>
      <c r="U57" s="8">
        <f>IF(COUNTA(B57:J57)=0,"",IF(OR(P57="Non",R57="À investiguer",R57="En attente justificatif"),"Élevé",IF(ABS(N57)&gt;$H$4,"Moyen","Faible")))</f>
      </c>
      <c r="V57" s="4"/>
      <c r="W57" s="4"/>
      <c r="X57" s="8">
        <f>IF(COUNTA(B57:J57)=0,"",IF(R57="Validée","FNP à retenir si non comptabilisée",IF(R57="Comptabilisée","OK - rapprochement comptable à archiver",IF(R57="Non retenue","Justifier l’exclusion",IF(P57="Non","Conclusion impossible sans justificatif","Compléments à obtenir")))))</f>
      </c>
    </row>
    <row r="58">
      <c r="A58" s="15"/>
      <c r="B58" s="4"/>
      <c r="C58" s="4"/>
      <c r="D58" s="4"/>
      <c r="E58" s="6"/>
      <c r="F58" s="6"/>
      <c r="G58" s="6"/>
      <c r="H58" s="6"/>
      <c r="I58" s="4"/>
      <c r="J58" s="5"/>
      <c r="K58" s="5"/>
      <c r="L58" s="7">
        <f>IF(COUNTA(J58:K58)=0,"",J58+K58)</f>
      </c>
      <c r="M58" s="5"/>
      <c r="N58" s="7">
        <f>IF(J58="","",J58-M58)</f>
      </c>
      <c r="O58" s="8">
        <f>IF(N58="","",IF(ABS(N58)&lt;=$H$4,"OK / sous seuil",IF(N58&gt;0,"Charge à provisionner","Provision à ajuster/reprendre")))</f>
      </c>
      <c r="P58" s="4"/>
      <c r="Q58" s="4"/>
      <c r="R58" s="4"/>
      <c r="S58" s="8">
        <f>IF(N58="","",IF(N58&gt;0,"Charge manquante / P&amp;L sous-évalué",IF(N58&lt;0,"Charge surévaluée","Aucun impact")))</f>
      </c>
      <c r="T58" s="8">
        <f>IF(N58="","",IF(N58&gt;0,"Dette fournisseur/FNP à constater",IF(N58&lt;0,"Dette surévaluée ou OD à reprendre","Aucun impact")))</f>
      </c>
      <c r="U58" s="8">
        <f>IF(COUNTA(B58:J58)=0,"",IF(OR(P58="Non",R58="À investiguer",R58="En attente justificatif"),"Élevé",IF(ABS(N58)&gt;$H$4,"Moyen","Faible")))</f>
      </c>
      <c r="V58" s="4"/>
      <c r="W58" s="4"/>
      <c r="X58" s="8">
        <f>IF(COUNTA(B58:J58)=0,"",IF(R58="Validée","FNP à retenir si non comptabilisée",IF(R58="Comptabilisée","OK - rapprochement comptable à archiver",IF(R58="Non retenue","Justifier l’exclusion",IF(P58="Non","Conclusion impossible sans justificatif","Compléments à obtenir")))))</f>
      </c>
    </row>
    <row r="59">
      <c r="A59" s="15"/>
      <c r="B59" s="4"/>
      <c r="C59" s="4"/>
      <c r="D59" s="4"/>
      <c r="E59" s="6"/>
      <c r="F59" s="6"/>
      <c r="G59" s="6"/>
      <c r="H59" s="6"/>
      <c r="I59" s="4"/>
      <c r="J59" s="5"/>
      <c r="K59" s="5"/>
      <c r="L59" s="7">
        <f>IF(COUNTA(J59:K59)=0,"",J59+K59)</f>
      </c>
      <c r="M59" s="5"/>
      <c r="N59" s="7">
        <f>IF(J59="","",J59-M59)</f>
      </c>
      <c r="O59" s="8">
        <f>IF(N59="","",IF(ABS(N59)&lt;=$H$4,"OK / sous seuil",IF(N59&gt;0,"Charge à provisionner","Provision à ajuster/reprendre")))</f>
      </c>
      <c r="P59" s="4"/>
      <c r="Q59" s="4"/>
      <c r="R59" s="4"/>
      <c r="S59" s="8">
        <f>IF(N59="","",IF(N59&gt;0,"Charge manquante / P&amp;L sous-évalué",IF(N59&lt;0,"Charge surévaluée","Aucun impact")))</f>
      </c>
      <c r="T59" s="8">
        <f>IF(N59="","",IF(N59&gt;0,"Dette fournisseur/FNP à constater",IF(N59&lt;0,"Dette surévaluée ou OD à reprendre","Aucun impact")))</f>
      </c>
      <c r="U59" s="8">
        <f>IF(COUNTA(B59:J59)=0,"",IF(OR(P59="Non",R59="À investiguer",R59="En attente justificatif"),"Élevé",IF(ABS(N59)&gt;$H$4,"Moyen","Faible")))</f>
      </c>
      <c r="V59" s="4"/>
      <c r="W59" s="4"/>
      <c r="X59" s="8">
        <f>IF(COUNTA(B59:J59)=0,"",IF(R59="Validée","FNP à retenir si non comptabilisée",IF(R59="Comptabilisée","OK - rapprochement comptable à archiver",IF(R59="Non retenue","Justifier l’exclusion",IF(P59="Non","Conclusion impossible sans justificatif","Compléments à obtenir")))))</f>
      </c>
    </row>
    <row r="60">
      <c r="A60" s="15"/>
      <c r="B60" s="4"/>
      <c r="C60" s="4"/>
      <c r="D60" s="4"/>
      <c r="E60" s="6"/>
      <c r="F60" s="6"/>
      <c r="G60" s="6"/>
      <c r="H60" s="6"/>
      <c r="I60" s="4"/>
      <c r="J60" s="5"/>
      <c r="K60" s="5"/>
      <c r="L60" s="7">
        <f>IF(COUNTA(J60:K60)=0,"",J60+K60)</f>
      </c>
      <c r="M60" s="5"/>
      <c r="N60" s="7">
        <f>IF(J60="","",J60-M60)</f>
      </c>
      <c r="O60" s="8">
        <f>IF(N60="","",IF(ABS(N60)&lt;=$H$4,"OK / sous seuil",IF(N60&gt;0,"Charge à provisionner","Provision à ajuster/reprendre")))</f>
      </c>
      <c r="P60" s="4"/>
      <c r="Q60" s="4"/>
      <c r="R60" s="4"/>
      <c r="S60" s="8">
        <f>IF(N60="","",IF(N60&gt;0,"Charge manquante / P&amp;L sous-évalué",IF(N60&lt;0,"Charge surévaluée","Aucun impact")))</f>
      </c>
      <c r="T60" s="8">
        <f>IF(N60="","",IF(N60&gt;0,"Dette fournisseur/FNP à constater",IF(N60&lt;0,"Dette surévaluée ou OD à reprendre","Aucun impact")))</f>
      </c>
      <c r="U60" s="8">
        <f>IF(COUNTA(B60:J60)=0,"",IF(OR(P60="Non",R60="À investiguer",R60="En attente justificatif"),"Élevé",IF(ABS(N60)&gt;$H$4,"Moyen","Faible")))</f>
      </c>
      <c r="V60" s="4"/>
      <c r="W60" s="4"/>
      <c r="X60" s="8">
        <f>IF(COUNTA(B60:J60)=0,"",IF(R60="Validée","FNP à retenir si non comptabilisée",IF(R60="Comptabilisée","OK - rapprochement comptable à archiver",IF(R60="Non retenue","Justifier l’exclusion",IF(P60="Non","Conclusion impossible sans justificatif","Compléments à obtenir")))))</f>
      </c>
    </row>
    <row r="61">
      <c r="A61" s="15"/>
      <c r="B61" s="4"/>
      <c r="C61" s="4"/>
      <c r="D61" s="4"/>
      <c r="E61" s="6"/>
      <c r="F61" s="6"/>
      <c r="G61" s="6"/>
      <c r="H61" s="6"/>
      <c r="I61" s="4"/>
      <c r="J61" s="5"/>
      <c r="K61" s="5"/>
      <c r="L61" s="7">
        <f>IF(COUNTA(J61:K61)=0,"",J61+K61)</f>
      </c>
      <c r="M61" s="5"/>
      <c r="N61" s="7">
        <f>IF(J61="","",J61-M61)</f>
      </c>
      <c r="O61" s="8">
        <f>IF(N61="","",IF(ABS(N61)&lt;=$H$4,"OK / sous seuil",IF(N61&gt;0,"Charge à provisionner","Provision à ajuster/reprendre")))</f>
      </c>
      <c r="P61" s="4"/>
      <c r="Q61" s="4"/>
      <c r="R61" s="4"/>
      <c r="S61" s="8">
        <f>IF(N61="","",IF(N61&gt;0,"Charge manquante / P&amp;L sous-évalué",IF(N61&lt;0,"Charge surévaluée","Aucun impact")))</f>
      </c>
      <c r="T61" s="8">
        <f>IF(N61="","",IF(N61&gt;0,"Dette fournisseur/FNP à constater",IF(N61&lt;0,"Dette surévaluée ou OD à reprendre","Aucun impact")))</f>
      </c>
      <c r="U61" s="8">
        <f>IF(COUNTA(B61:J61)=0,"",IF(OR(P61="Non",R61="À investiguer",R61="En attente justificatif"),"Élevé",IF(ABS(N61)&gt;$H$4,"Moyen","Faible")))</f>
      </c>
      <c r="V61" s="4"/>
      <c r="W61" s="4"/>
      <c r="X61" s="8">
        <f>IF(COUNTA(B61:J61)=0,"",IF(R61="Validée","FNP à retenir si non comptabilisée",IF(R61="Comptabilisée","OK - rapprochement comptable à archiver",IF(R61="Non retenue","Justifier l’exclusion",IF(P61="Non","Conclusion impossible sans justificatif","Compléments à obtenir")))))</f>
      </c>
    </row>
    <row r="62">
      <c r="A62" s="15"/>
      <c r="B62" s="4"/>
      <c r="C62" s="4"/>
      <c r="D62" s="4"/>
      <c r="E62" s="6"/>
      <c r="F62" s="6"/>
      <c r="G62" s="6"/>
      <c r="H62" s="6"/>
      <c r="I62" s="4"/>
      <c r="J62" s="5"/>
      <c r="K62" s="5"/>
      <c r="L62" s="7">
        <f>IF(COUNTA(J62:K62)=0,"",J62+K62)</f>
      </c>
      <c r="M62" s="5"/>
      <c r="N62" s="7">
        <f>IF(J62="","",J62-M62)</f>
      </c>
      <c r="O62" s="8">
        <f>IF(N62="","",IF(ABS(N62)&lt;=$H$4,"OK / sous seuil",IF(N62&gt;0,"Charge à provisionner","Provision à ajuster/reprendre")))</f>
      </c>
      <c r="P62" s="4"/>
      <c r="Q62" s="4"/>
      <c r="R62" s="4"/>
      <c r="S62" s="8">
        <f>IF(N62="","",IF(N62&gt;0,"Charge manquante / P&amp;L sous-évalué",IF(N62&lt;0,"Charge surévaluée","Aucun impact")))</f>
      </c>
      <c r="T62" s="8">
        <f>IF(N62="","",IF(N62&gt;0,"Dette fournisseur/FNP à constater",IF(N62&lt;0,"Dette surévaluée ou OD à reprendre","Aucun impact")))</f>
      </c>
      <c r="U62" s="8">
        <f>IF(COUNTA(B62:J62)=0,"",IF(OR(P62="Non",R62="À investiguer",R62="En attente justificatif"),"Élevé",IF(ABS(N62)&gt;$H$4,"Moyen","Faible")))</f>
      </c>
      <c r="V62" s="4"/>
      <c r="W62" s="4"/>
      <c r="X62" s="8">
        <f>IF(COUNTA(B62:J62)=0,"",IF(R62="Validée","FNP à retenir si non comptabilisée",IF(R62="Comptabilisée","OK - rapprochement comptable à archiver",IF(R62="Non retenue","Justifier l’exclusion",IF(P62="Non","Conclusion impossible sans justificatif","Compléments à obtenir")))))</f>
      </c>
    </row>
    <row r="63">
      <c r="A63" s="15"/>
      <c r="B63" s="4"/>
      <c r="C63" s="4"/>
      <c r="D63" s="4"/>
      <c r="E63" s="6"/>
      <c r="F63" s="6"/>
      <c r="G63" s="6"/>
      <c r="H63" s="6"/>
      <c r="I63" s="4"/>
      <c r="J63" s="5"/>
      <c r="K63" s="5"/>
      <c r="L63" s="7">
        <f>IF(COUNTA(J63:K63)=0,"",J63+K63)</f>
      </c>
      <c r="M63" s="5"/>
      <c r="N63" s="7">
        <f>IF(J63="","",J63-M63)</f>
      </c>
      <c r="O63" s="8">
        <f>IF(N63="","",IF(ABS(N63)&lt;=$H$4,"OK / sous seuil",IF(N63&gt;0,"Charge à provisionner","Provision à ajuster/reprendre")))</f>
      </c>
      <c r="P63" s="4"/>
      <c r="Q63" s="4"/>
      <c r="R63" s="4"/>
      <c r="S63" s="8">
        <f>IF(N63="","",IF(N63&gt;0,"Charge manquante / P&amp;L sous-évalué",IF(N63&lt;0,"Charge surévaluée","Aucun impact")))</f>
      </c>
      <c r="T63" s="8">
        <f>IF(N63="","",IF(N63&gt;0,"Dette fournisseur/FNP à constater",IF(N63&lt;0,"Dette surévaluée ou OD à reprendre","Aucun impact")))</f>
      </c>
      <c r="U63" s="8">
        <f>IF(COUNTA(B63:J63)=0,"",IF(OR(P63="Non",R63="À investiguer",R63="En attente justificatif"),"Élevé",IF(ABS(N63)&gt;$H$4,"Moyen","Faible")))</f>
      </c>
      <c r="V63" s="4"/>
      <c r="W63" s="4"/>
      <c r="X63" s="8">
        <f>IF(COUNTA(B63:J63)=0,"",IF(R63="Validée","FNP à retenir si non comptabilisée",IF(R63="Comptabilisée","OK - rapprochement comptable à archiver",IF(R63="Non retenue","Justifier l’exclusion",IF(P63="Non","Conclusion impossible sans justificatif","Compléments à obtenir")))))</f>
      </c>
    </row>
    <row r="64">
      <c r="A64" s="15"/>
      <c r="B64" s="4"/>
      <c r="C64" s="4"/>
      <c r="D64" s="4"/>
      <c r="E64" s="6"/>
      <c r="F64" s="6"/>
      <c r="G64" s="6"/>
      <c r="H64" s="6"/>
      <c r="I64" s="4"/>
      <c r="J64" s="5"/>
      <c r="K64" s="5"/>
      <c r="L64" s="7">
        <f>IF(COUNTA(J64:K64)=0,"",J64+K64)</f>
      </c>
      <c r="M64" s="5"/>
      <c r="N64" s="7">
        <f>IF(J64="","",J64-M64)</f>
      </c>
      <c r="O64" s="8">
        <f>IF(N64="","",IF(ABS(N64)&lt;=$H$4,"OK / sous seuil",IF(N64&gt;0,"Charge à provisionner","Provision à ajuster/reprendre")))</f>
      </c>
      <c r="P64" s="4"/>
      <c r="Q64" s="4"/>
      <c r="R64" s="4"/>
      <c r="S64" s="8">
        <f>IF(N64="","",IF(N64&gt;0,"Charge manquante / P&amp;L sous-évalué",IF(N64&lt;0,"Charge surévaluée","Aucun impact")))</f>
      </c>
      <c r="T64" s="8">
        <f>IF(N64="","",IF(N64&gt;0,"Dette fournisseur/FNP à constater",IF(N64&lt;0,"Dette surévaluée ou OD à reprendre","Aucun impact")))</f>
      </c>
      <c r="U64" s="8">
        <f>IF(COUNTA(B64:J64)=0,"",IF(OR(P64="Non",R64="À investiguer",R64="En attente justificatif"),"Élevé",IF(ABS(N64)&gt;$H$4,"Moyen","Faible")))</f>
      </c>
      <c r="V64" s="4"/>
      <c r="W64" s="4"/>
      <c r="X64" s="8">
        <f>IF(COUNTA(B64:J64)=0,"",IF(R64="Validée","FNP à retenir si non comptabilisée",IF(R64="Comptabilisée","OK - rapprochement comptable à archiver",IF(R64="Non retenue","Justifier l’exclusion",IF(P64="Non","Conclusion impossible sans justificatif","Compléments à obtenir")))))</f>
      </c>
    </row>
    <row r="65">
      <c r="A65" s="15"/>
      <c r="B65" s="4"/>
      <c r="C65" s="4"/>
      <c r="D65" s="4"/>
      <c r="E65" s="6"/>
      <c r="F65" s="6"/>
      <c r="G65" s="6"/>
      <c r="H65" s="6"/>
      <c r="I65" s="4"/>
      <c r="J65" s="5"/>
      <c r="K65" s="5"/>
      <c r="L65" s="7">
        <f>IF(COUNTA(J65:K65)=0,"",J65+K65)</f>
      </c>
      <c r="M65" s="5"/>
      <c r="N65" s="7">
        <f>IF(J65="","",J65-M65)</f>
      </c>
      <c r="O65" s="8">
        <f>IF(N65="","",IF(ABS(N65)&lt;=$H$4,"OK / sous seuil",IF(N65&gt;0,"Charge à provisionner","Provision à ajuster/reprendre")))</f>
      </c>
      <c r="P65" s="4"/>
      <c r="Q65" s="4"/>
      <c r="R65" s="4"/>
      <c r="S65" s="8">
        <f>IF(N65="","",IF(N65&gt;0,"Charge manquante / P&amp;L sous-évalué",IF(N65&lt;0,"Charge surévaluée","Aucun impact")))</f>
      </c>
      <c r="T65" s="8">
        <f>IF(N65="","",IF(N65&gt;0,"Dette fournisseur/FNP à constater",IF(N65&lt;0,"Dette surévaluée ou OD à reprendre","Aucun impact")))</f>
      </c>
      <c r="U65" s="8">
        <f>IF(COUNTA(B65:J65)=0,"",IF(OR(P65="Non",R65="À investiguer",R65="En attente justificatif"),"Élevé",IF(ABS(N65)&gt;$H$4,"Moyen","Faible")))</f>
      </c>
      <c r="V65" s="4"/>
      <c r="W65" s="4"/>
      <c r="X65" s="8">
        <f>IF(COUNTA(B65:J65)=0,"",IF(R65="Validée","FNP à retenir si non comptabilisée",IF(R65="Comptabilisée","OK - rapprochement comptable à archiver",IF(R65="Non retenue","Justifier l’exclusion",IF(P65="Non","Conclusion impossible sans justificatif","Compléments à obtenir")))))</f>
      </c>
    </row>
    <row r="66">
      <c r="A66" s="15"/>
      <c r="B66" s="4"/>
      <c r="C66" s="4"/>
      <c r="D66" s="4"/>
      <c r="E66" s="6"/>
      <c r="F66" s="6"/>
      <c r="G66" s="6"/>
      <c r="H66" s="6"/>
      <c r="I66" s="4"/>
      <c r="J66" s="5"/>
      <c r="K66" s="5"/>
      <c r="L66" s="7">
        <f>IF(COUNTA(J66:K66)=0,"",J66+K66)</f>
      </c>
      <c r="M66" s="5"/>
      <c r="N66" s="7">
        <f>IF(J66="","",J66-M66)</f>
      </c>
      <c r="O66" s="8">
        <f>IF(N66="","",IF(ABS(N66)&lt;=$H$4,"OK / sous seuil",IF(N66&gt;0,"Charge à provisionner","Provision à ajuster/reprendre")))</f>
      </c>
      <c r="P66" s="4"/>
      <c r="Q66" s="4"/>
      <c r="R66" s="4"/>
      <c r="S66" s="8">
        <f>IF(N66="","",IF(N66&gt;0,"Charge manquante / P&amp;L sous-évalué",IF(N66&lt;0,"Charge surévaluée","Aucun impact")))</f>
      </c>
      <c r="T66" s="8">
        <f>IF(N66="","",IF(N66&gt;0,"Dette fournisseur/FNP à constater",IF(N66&lt;0,"Dette surévaluée ou OD à reprendre","Aucun impact")))</f>
      </c>
      <c r="U66" s="8">
        <f>IF(COUNTA(B66:J66)=0,"",IF(OR(P66="Non",R66="À investiguer",R66="En attente justificatif"),"Élevé",IF(ABS(N66)&gt;$H$4,"Moyen","Faible")))</f>
      </c>
      <c r="V66" s="4"/>
      <c r="W66" s="4"/>
      <c r="X66" s="8">
        <f>IF(COUNTA(B66:J66)=0,"",IF(R66="Validée","FNP à retenir si non comptabilisée",IF(R66="Comptabilisée","OK - rapprochement comptable à archiver",IF(R66="Non retenue","Justifier l’exclusion",IF(P66="Non","Conclusion impossible sans justificatif","Compléments à obtenir")))))</f>
      </c>
    </row>
    <row r="67">
      <c r="A67" s="15"/>
      <c r="B67" s="4"/>
      <c r="C67" s="4"/>
      <c r="D67" s="4"/>
      <c r="E67" s="6"/>
      <c r="F67" s="6"/>
      <c r="G67" s="6"/>
      <c r="H67" s="6"/>
      <c r="I67" s="4"/>
      <c r="J67" s="5"/>
      <c r="K67" s="5"/>
      <c r="L67" s="7">
        <f>IF(COUNTA(J67:K67)=0,"",J67+K67)</f>
      </c>
      <c r="M67" s="5"/>
      <c r="N67" s="7">
        <f>IF(J67="","",J67-M67)</f>
      </c>
      <c r="O67" s="8">
        <f>IF(N67="","",IF(ABS(N67)&lt;=$H$4,"OK / sous seuil",IF(N67&gt;0,"Charge à provisionner","Provision à ajuster/reprendre")))</f>
      </c>
      <c r="P67" s="4"/>
      <c r="Q67" s="4"/>
      <c r="R67" s="4"/>
      <c r="S67" s="8">
        <f>IF(N67="","",IF(N67&gt;0,"Charge manquante / P&amp;L sous-évalué",IF(N67&lt;0,"Charge surévaluée","Aucun impact")))</f>
      </c>
      <c r="T67" s="8">
        <f>IF(N67="","",IF(N67&gt;0,"Dette fournisseur/FNP à constater",IF(N67&lt;0,"Dette surévaluée ou OD à reprendre","Aucun impact")))</f>
      </c>
      <c r="U67" s="8">
        <f>IF(COUNTA(B67:J67)=0,"",IF(OR(P67="Non",R67="À investiguer",R67="En attente justificatif"),"Élevé",IF(ABS(N67)&gt;$H$4,"Moyen","Faible")))</f>
      </c>
      <c r="V67" s="4"/>
      <c r="W67" s="4"/>
      <c r="X67" s="8">
        <f>IF(COUNTA(B67:J67)=0,"",IF(R67="Validée","FNP à retenir si non comptabilisée",IF(R67="Comptabilisée","OK - rapprochement comptable à archiver",IF(R67="Non retenue","Justifier l’exclusion",IF(P67="Non","Conclusion impossible sans justificatif","Compléments à obtenir")))))</f>
      </c>
    </row>
    <row r="68">
      <c r="A68" s="15"/>
      <c r="B68" s="4"/>
      <c r="C68" s="4"/>
      <c r="D68" s="4"/>
      <c r="E68" s="6"/>
      <c r="F68" s="6"/>
      <c r="G68" s="6"/>
      <c r="H68" s="6"/>
      <c r="I68" s="4"/>
      <c r="J68" s="5"/>
      <c r="K68" s="5"/>
      <c r="L68" s="7">
        <f>IF(COUNTA(J68:K68)=0,"",J68+K68)</f>
      </c>
      <c r="M68" s="5"/>
      <c r="N68" s="7">
        <f>IF(J68="","",J68-M68)</f>
      </c>
      <c r="O68" s="8">
        <f>IF(N68="","",IF(ABS(N68)&lt;=$H$4,"OK / sous seuil",IF(N68&gt;0,"Charge à provisionner","Provision à ajuster/reprendre")))</f>
      </c>
      <c r="P68" s="4"/>
      <c r="Q68" s="4"/>
      <c r="R68" s="4"/>
      <c r="S68" s="8">
        <f>IF(N68="","",IF(N68&gt;0,"Charge manquante / P&amp;L sous-évalué",IF(N68&lt;0,"Charge surévaluée","Aucun impact")))</f>
      </c>
      <c r="T68" s="8">
        <f>IF(N68="","",IF(N68&gt;0,"Dette fournisseur/FNP à constater",IF(N68&lt;0,"Dette surévaluée ou OD à reprendre","Aucun impact")))</f>
      </c>
      <c r="U68" s="8">
        <f>IF(COUNTA(B68:J68)=0,"",IF(OR(P68="Non",R68="À investiguer",R68="En attente justificatif"),"Élevé",IF(ABS(N68)&gt;$H$4,"Moyen","Faible")))</f>
      </c>
      <c r="V68" s="4"/>
      <c r="W68" s="4"/>
      <c r="X68" s="8">
        <f>IF(COUNTA(B68:J68)=0,"",IF(R68="Validée","FNP à retenir si non comptabilisée",IF(R68="Comptabilisée","OK - rapprochement comptable à archiver",IF(R68="Non retenue","Justifier l’exclusion",IF(P68="Non","Conclusion impossible sans justificatif","Compléments à obtenir")))))</f>
      </c>
    </row>
    <row r="69">
      <c r="A69" s="15"/>
      <c r="B69" s="4"/>
      <c r="C69" s="4"/>
      <c r="D69" s="4"/>
      <c r="E69" s="6"/>
      <c r="F69" s="6"/>
      <c r="G69" s="6"/>
      <c r="H69" s="6"/>
      <c r="I69" s="4"/>
      <c r="J69" s="5"/>
      <c r="K69" s="5"/>
      <c r="L69" s="7">
        <f>IF(COUNTA(J69:K69)=0,"",J69+K69)</f>
      </c>
      <c r="M69" s="5"/>
      <c r="N69" s="7">
        <f>IF(J69="","",J69-M69)</f>
      </c>
      <c r="O69" s="8">
        <f>IF(N69="","",IF(ABS(N69)&lt;=$H$4,"OK / sous seuil",IF(N69&gt;0,"Charge à provisionner","Provision à ajuster/reprendre")))</f>
      </c>
      <c r="P69" s="4"/>
      <c r="Q69" s="4"/>
      <c r="R69" s="4"/>
      <c r="S69" s="8">
        <f>IF(N69="","",IF(N69&gt;0,"Charge manquante / P&amp;L sous-évalué",IF(N69&lt;0,"Charge surévaluée","Aucun impact")))</f>
      </c>
      <c r="T69" s="8">
        <f>IF(N69="","",IF(N69&gt;0,"Dette fournisseur/FNP à constater",IF(N69&lt;0,"Dette surévaluée ou OD à reprendre","Aucun impact")))</f>
      </c>
      <c r="U69" s="8">
        <f>IF(COUNTA(B69:J69)=0,"",IF(OR(P69="Non",R69="À investiguer",R69="En attente justificatif"),"Élevé",IF(ABS(N69)&gt;$H$4,"Moyen","Faible")))</f>
      </c>
      <c r="V69" s="4"/>
      <c r="W69" s="4"/>
      <c r="X69" s="8">
        <f>IF(COUNTA(B69:J69)=0,"",IF(R69="Validée","FNP à retenir si non comptabilisée",IF(R69="Comptabilisée","OK - rapprochement comptable à archiver",IF(R69="Non retenue","Justifier l’exclusion",IF(P69="Non","Conclusion impossible sans justificatif","Compléments à obtenir")))))</f>
      </c>
    </row>
    <row r="70">
      <c r="A70" s="15"/>
      <c r="B70" s="4"/>
      <c r="C70" s="4"/>
      <c r="D70" s="4"/>
      <c r="E70" s="6"/>
      <c r="F70" s="6"/>
      <c r="G70" s="6"/>
      <c r="H70" s="6"/>
      <c r="I70" s="4"/>
      <c r="J70" s="5"/>
      <c r="K70" s="5"/>
      <c r="L70" s="7">
        <f>IF(COUNTA(J70:K70)=0,"",J70+K70)</f>
      </c>
      <c r="M70" s="5"/>
      <c r="N70" s="7">
        <f>IF(J70="","",J70-M70)</f>
      </c>
      <c r="O70" s="8">
        <f>IF(N70="","",IF(ABS(N70)&lt;=$H$4,"OK / sous seuil",IF(N70&gt;0,"Charge à provisionner","Provision à ajuster/reprendre")))</f>
      </c>
      <c r="P70" s="4"/>
      <c r="Q70" s="4"/>
      <c r="R70" s="4"/>
      <c r="S70" s="8">
        <f>IF(N70="","",IF(N70&gt;0,"Charge manquante / P&amp;L sous-évalué",IF(N70&lt;0,"Charge surévaluée","Aucun impact")))</f>
      </c>
      <c r="T70" s="8">
        <f>IF(N70="","",IF(N70&gt;0,"Dette fournisseur/FNP à constater",IF(N70&lt;0,"Dette surévaluée ou OD à reprendre","Aucun impact")))</f>
      </c>
      <c r="U70" s="8">
        <f>IF(COUNTA(B70:J70)=0,"",IF(OR(P70="Non",R70="À investiguer",R70="En attente justificatif"),"Élevé",IF(ABS(N70)&gt;$H$4,"Moyen","Faible")))</f>
      </c>
      <c r="V70" s="4"/>
      <c r="W70" s="4"/>
      <c r="X70" s="8">
        <f>IF(COUNTA(B70:J70)=0,"",IF(R70="Validée","FNP à retenir si non comptabilisée",IF(R70="Comptabilisée","OK - rapprochement comptable à archiver",IF(R70="Non retenue","Justifier l’exclusion",IF(P70="Non","Conclusion impossible sans justificatif","Compléments à obtenir")))))</f>
      </c>
    </row>
    <row r="71">
      <c r="A71" s="15"/>
      <c r="B71" s="4"/>
      <c r="C71" s="4"/>
      <c r="D71" s="4"/>
      <c r="E71" s="6"/>
      <c r="F71" s="6"/>
      <c r="G71" s="6"/>
      <c r="H71" s="6"/>
      <c r="I71" s="4"/>
      <c r="J71" s="5"/>
      <c r="K71" s="5"/>
      <c r="L71" s="7">
        <f>IF(COUNTA(J71:K71)=0,"",J71+K71)</f>
      </c>
      <c r="M71" s="5"/>
      <c r="N71" s="7">
        <f>IF(J71="","",J71-M71)</f>
      </c>
      <c r="O71" s="8">
        <f>IF(N71="","",IF(ABS(N71)&lt;=$H$4,"OK / sous seuil",IF(N71&gt;0,"Charge à provisionner","Provision à ajuster/reprendre")))</f>
      </c>
      <c r="P71" s="4"/>
      <c r="Q71" s="4"/>
      <c r="R71" s="4"/>
      <c r="S71" s="8">
        <f>IF(N71="","",IF(N71&gt;0,"Charge manquante / P&amp;L sous-évalué",IF(N71&lt;0,"Charge surévaluée","Aucun impact")))</f>
      </c>
      <c r="T71" s="8">
        <f>IF(N71="","",IF(N71&gt;0,"Dette fournisseur/FNP à constater",IF(N71&lt;0,"Dette surévaluée ou OD à reprendre","Aucun impact")))</f>
      </c>
      <c r="U71" s="8">
        <f>IF(COUNTA(B71:J71)=0,"",IF(OR(P71="Non",R71="À investiguer",R71="En attente justificatif"),"Élevé",IF(ABS(N71)&gt;$H$4,"Moyen","Faible")))</f>
      </c>
      <c r="V71" s="4"/>
      <c r="W71" s="4"/>
      <c r="X71" s="8">
        <f>IF(COUNTA(B71:J71)=0,"",IF(R71="Validée","FNP à retenir si non comptabilisée",IF(R71="Comptabilisée","OK - rapprochement comptable à archiver",IF(R71="Non retenue","Justifier l’exclusion",IF(P71="Non","Conclusion impossible sans justificatif","Compléments à obtenir")))))</f>
      </c>
    </row>
    <row r="72">
      <c r="A72" s="15"/>
      <c r="B72" s="4"/>
      <c r="C72" s="4"/>
      <c r="D72" s="4"/>
      <c r="E72" s="6"/>
      <c r="F72" s="6"/>
      <c r="G72" s="6"/>
      <c r="H72" s="6"/>
      <c r="I72" s="4"/>
      <c r="J72" s="5"/>
      <c r="K72" s="5"/>
      <c r="L72" s="7">
        <f>IF(COUNTA(J72:K72)=0,"",J72+K72)</f>
      </c>
      <c r="M72" s="5"/>
      <c r="N72" s="7">
        <f>IF(J72="","",J72-M72)</f>
      </c>
      <c r="O72" s="8">
        <f>IF(N72="","",IF(ABS(N72)&lt;=$H$4,"OK / sous seuil",IF(N72&gt;0,"Charge à provisionner","Provision à ajuster/reprendre")))</f>
      </c>
      <c r="P72" s="4"/>
      <c r="Q72" s="4"/>
      <c r="R72" s="4"/>
      <c r="S72" s="8">
        <f>IF(N72="","",IF(N72&gt;0,"Charge manquante / P&amp;L sous-évalué",IF(N72&lt;0,"Charge surévaluée","Aucun impact")))</f>
      </c>
      <c r="T72" s="8">
        <f>IF(N72="","",IF(N72&gt;0,"Dette fournisseur/FNP à constater",IF(N72&lt;0,"Dette surévaluée ou OD à reprendre","Aucun impact")))</f>
      </c>
      <c r="U72" s="8">
        <f>IF(COUNTA(B72:J72)=0,"",IF(OR(P72="Non",R72="À investiguer",R72="En attente justificatif"),"Élevé",IF(ABS(N72)&gt;$H$4,"Moyen","Faible")))</f>
      </c>
      <c r="V72" s="4"/>
      <c r="W72" s="4"/>
      <c r="X72" s="8">
        <f>IF(COUNTA(B72:J72)=0,"",IF(R72="Validée","FNP à retenir si non comptabilisée",IF(R72="Comptabilisée","OK - rapprochement comptable à archiver",IF(R72="Non retenue","Justifier l’exclusion",IF(P72="Non","Conclusion impossible sans justificatif","Compléments à obtenir")))))</f>
      </c>
    </row>
    <row r="73">
      <c r="A73" s="15"/>
      <c r="B73" s="4"/>
      <c r="C73" s="4"/>
      <c r="D73" s="4"/>
      <c r="E73" s="6"/>
      <c r="F73" s="6"/>
      <c r="G73" s="6"/>
      <c r="H73" s="6"/>
      <c r="I73" s="4"/>
      <c r="J73" s="5"/>
      <c r="K73" s="5"/>
      <c r="L73" s="7">
        <f>IF(COUNTA(J73:K73)=0,"",J73+K73)</f>
      </c>
      <c r="M73" s="5"/>
      <c r="N73" s="7">
        <f>IF(J73="","",J73-M73)</f>
      </c>
      <c r="O73" s="8">
        <f>IF(N73="","",IF(ABS(N73)&lt;=$H$4,"OK / sous seuil",IF(N73&gt;0,"Charge à provisionner","Provision à ajuster/reprendre")))</f>
      </c>
      <c r="P73" s="4"/>
      <c r="Q73" s="4"/>
      <c r="R73" s="4"/>
      <c r="S73" s="8">
        <f>IF(N73="","",IF(N73&gt;0,"Charge manquante / P&amp;L sous-évalué",IF(N73&lt;0,"Charge surévaluée","Aucun impact")))</f>
      </c>
      <c r="T73" s="8">
        <f>IF(N73="","",IF(N73&gt;0,"Dette fournisseur/FNP à constater",IF(N73&lt;0,"Dette surévaluée ou OD à reprendre","Aucun impact")))</f>
      </c>
      <c r="U73" s="8">
        <f>IF(COUNTA(B73:J73)=0,"",IF(OR(P73="Non",R73="À investiguer",R73="En attente justificatif"),"Élevé",IF(ABS(N73)&gt;$H$4,"Moyen","Faible")))</f>
      </c>
      <c r="V73" s="4"/>
      <c r="W73" s="4"/>
      <c r="X73" s="8">
        <f>IF(COUNTA(B73:J73)=0,"",IF(R73="Validée","FNP à retenir si non comptabilisée",IF(R73="Comptabilisée","OK - rapprochement comptable à archiver",IF(R73="Non retenue","Justifier l’exclusion",IF(P73="Non","Conclusion impossible sans justificatif","Compléments à obtenir")))))</f>
      </c>
    </row>
    <row r="74">
      <c r="A74" s="15"/>
      <c r="B74" s="4"/>
      <c r="C74" s="4"/>
      <c r="D74" s="4"/>
      <c r="E74" s="6"/>
      <c r="F74" s="6"/>
      <c r="G74" s="6"/>
      <c r="H74" s="6"/>
      <c r="I74" s="4"/>
      <c r="J74" s="5"/>
      <c r="K74" s="5"/>
      <c r="L74" s="7">
        <f>IF(COUNTA(J74:K74)=0,"",J74+K74)</f>
      </c>
      <c r="M74" s="5"/>
      <c r="N74" s="7">
        <f>IF(J74="","",J74-M74)</f>
      </c>
      <c r="O74" s="8">
        <f>IF(N74="","",IF(ABS(N74)&lt;=$H$4,"OK / sous seuil",IF(N74&gt;0,"Charge à provisionner","Provision à ajuster/reprendre")))</f>
      </c>
      <c r="P74" s="4"/>
      <c r="Q74" s="4"/>
      <c r="R74" s="4"/>
      <c r="S74" s="8">
        <f>IF(N74="","",IF(N74&gt;0,"Charge manquante / P&amp;L sous-évalué",IF(N74&lt;0,"Charge surévaluée","Aucun impact")))</f>
      </c>
      <c r="T74" s="8">
        <f>IF(N74="","",IF(N74&gt;0,"Dette fournisseur/FNP à constater",IF(N74&lt;0,"Dette surévaluée ou OD à reprendre","Aucun impact")))</f>
      </c>
      <c r="U74" s="8">
        <f>IF(COUNTA(B74:J74)=0,"",IF(OR(P74="Non",R74="À investiguer",R74="En attente justificatif"),"Élevé",IF(ABS(N74)&gt;$H$4,"Moyen","Faible")))</f>
      </c>
      <c r="V74" s="4"/>
      <c r="W74" s="4"/>
      <c r="X74" s="8">
        <f>IF(COUNTA(B74:J74)=0,"",IF(R74="Validée","FNP à retenir si non comptabilisée",IF(R74="Comptabilisée","OK - rapprochement comptable à archiver",IF(R74="Non retenue","Justifier l’exclusion",IF(P74="Non","Conclusion impossible sans justificatif","Compléments à obtenir")))))</f>
      </c>
    </row>
    <row r="75">
      <c r="A75" s="15"/>
      <c r="B75" s="4"/>
      <c r="C75" s="4"/>
      <c r="D75" s="4"/>
      <c r="E75" s="6"/>
      <c r="F75" s="6"/>
      <c r="G75" s="6"/>
      <c r="H75" s="6"/>
      <c r="I75" s="4"/>
      <c r="J75" s="5"/>
      <c r="K75" s="5"/>
      <c r="L75" s="7">
        <f>IF(COUNTA(J75:K75)=0,"",J75+K75)</f>
      </c>
      <c r="M75" s="5"/>
      <c r="N75" s="7">
        <f>IF(J75="","",J75-M75)</f>
      </c>
      <c r="O75" s="8">
        <f>IF(N75="","",IF(ABS(N75)&lt;=$H$4,"OK / sous seuil",IF(N75&gt;0,"Charge à provisionner","Provision à ajuster/reprendre")))</f>
      </c>
      <c r="P75" s="4"/>
      <c r="Q75" s="4"/>
      <c r="R75" s="4"/>
      <c r="S75" s="8">
        <f>IF(N75="","",IF(N75&gt;0,"Charge manquante / P&amp;L sous-évalué",IF(N75&lt;0,"Charge surévaluée","Aucun impact")))</f>
      </c>
      <c r="T75" s="8">
        <f>IF(N75="","",IF(N75&gt;0,"Dette fournisseur/FNP à constater",IF(N75&lt;0,"Dette surévaluée ou OD à reprendre","Aucun impact")))</f>
      </c>
      <c r="U75" s="8">
        <f>IF(COUNTA(B75:J75)=0,"",IF(OR(P75="Non",R75="À investiguer",R75="En attente justificatif"),"Élevé",IF(ABS(N75)&gt;$H$4,"Moyen","Faible")))</f>
      </c>
      <c r="V75" s="4"/>
      <c r="W75" s="4"/>
      <c r="X75" s="8">
        <f>IF(COUNTA(B75:J75)=0,"",IF(R75="Validée","FNP à retenir si non comptabilisée",IF(R75="Comptabilisée","OK - rapprochement comptable à archiver",IF(R75="Non retenue","Justifier l’exclusion",IF(P75="Non","Conclusion impossible sans justificatif","Compléments à obtenir")))))</f>
      </c>
    </row>
    <row r="76">
      <c r="A76" s="15"/>
      <c r="B76" s="4"/>
      <c r="C76" s="4"/>
      <c r="D76" s="4"/>
      <c r="E76" s="6"/>
      <c r="F76" s="6"/>
      <c r="G76" s="6"/>
      <c r="H76" s="6"/>
      <c r="I76" s="4"/>
      <c r="J76" s="5"/>
      <c r="K76" s="5"/>
      <c r="L76" s="7">
        <f>IF(COUNTA(J76:K76)=0,"",J76+K76)</f>
      </c>
      <c r="M76" s="5"/>
      <c r="N76" s="7">
        <f>IF(J76="","",J76-M76)</f>
      </c>
      <c r="O76" s="8">
        <f>IF(N76="","",IF(ABS(N76)&lt;=$H$4,"OK / sous seuil",IF(N76&gt;0,"Charge à provisionner","Provision à ajuster/reprendre")))</f>
      </c>
      <c r="P76" s="4"/>
      <c r="Q76" s="4"/>
      <c r="R76" s="4"/>
      <c r="S76" s="8">
        <f>IF(N76="","",IF(N76&gt;0,"Charge manquante / P&amp;L sous-évalué",IF(N76&lt;0,"Charge surévaluée","Aucun impact")))</f>
      </c>
      <c r="T76" s="8">
        <f>IF(N76="","",IF(N76&gt;0,"Dette fournisseur/FNP à constater",IF(N76&lt;0,"Dette surévaluée ou OD à reprendre","Aucun impact")))</f>
      </c>
      <c r="U76" s="8">
        <f>IF(COUNTA(B76:J76)=0,"",IF(OR(P76="Non",R76="À investiguer",R76="En attente justificatif"),"Élevé",IF(ABS(N76)&gt;$H$4,"Moyen","Faible")))</f>
      </c>
      <c r="V76" s="4"/>
      <c r="W76" s="4"/>
      <c r="X76" s="8">
        <f>IF(COUNTA(B76:J76)=0,"",IF(R76="Validée","FNP à retenir si non comptabilisée",IF(R76="Comptabilisée","OK - rapprochement comptable à archiver",IF(R76="Non retenue","Justifier l’exclusion",IF(P76="Non","Conclusion impossible sans justificatif","Compléments à obtenir")))))</f>
      </c>
    </row>
    <row r="77">
      <c r="A77" s="15"/>
      <c r="B77" s="4"/>
      <c r="C77" s="4"/>
      <c r="D77" s="4"/>
      <c r="E77" s="6"/>
      <c r="F77" s="6"/>
      <c r="G77" s="6"/>
      <c r="H77" s="6"/>
      <c r="I77" s="4"/>
      <c r="J77" s="5"/>
      <c r="K77" s="5"/>
      <c r="L77" s="7">
        <f>IF(COUNTA(J77:K77)=0,"",J77+K77)</f>
      </c>
      <c r="M77" s="5"/>
      <c r="N77" s="7">
        <f>IF(J77="","",J77-M77)</f>
      </c>
      <c r="O77" s="8">
        <f>IF(N77="","",IF(ABS(N77)&lt;=$H$4,"OK / sous seuil",IF(N77&gt;0,"Charge à provisionner","Provision à ajuster/reprendre")))</f>
      </c>
      <c r="P77" s="4"/>
      <c r="Q77" s="4"/>
      <c r="R77" s="4"/>
      <c r="S77" s="8">
        <f>IF(N77="","",IF(N77&gt;0,"Charge manquante / P&amp;L sous-évalué",IF(N77&lt;0,"Charge surévaluée","Aucun impact")))</f>
      </c>
      <c r="T77" s="8">
        <f>IF(N77="","",IF(N77&gt;0,"Dette fournisseur/FNP à constater",IF(N77&lt;0,"Dette surévaluée ou OD à reprendre","Aucun impact")))</f>
      </c>
      <c r="U77" s="8">
        <f>IF(COUNTA(B77:J77)=0,"",IF(OR(P77="Non",R77="À investiguer",R77="En attente justificatif"),"Élevé",IF(ABS(N77)&gt;$H$4,"Moyen","Faible")))</f>
      </c>
      <c r="V77" s="4"/>
      <c r="W77" s="4"/>
      <c r="X77" s="8">
        <f>IF(COUNTA(B77:J77)=0,"",IF(R77="Validée","FNP à retenir si non comptabilisée",IF(R77="Comptabilisée","OK - rapprochement comptable à archiver",IF(R77="Non retenue","Justifier l’exclusion",IF(P77="Non","Conclusion impossible sans justificatif","Compléments à obtenir")))))</f>
      </c>
    </row>
    <row r="78">
      <c r="A78" s="15"/>
      <c r="B78" s="4"/>
      <c r="C78" s="4"/>
      <c r="D78" s="4"/>
      <c r="E78" s="6"/>
      <c r="F78" s="6"/>
      <c r="G78" s="6"/>
      <c r="H78" s="6"/>
      <c r="I78" s="4"/>
      <c r="J78" s="5"/>
      <c r="K78" s="5"/>
      <c r="L78" s="7">
        <f>IF(COUNTA(J78:K78)=0,"",J78+K78)</f>
      </c>
      <c r="M78" s="5"/>
      <c r="N78" s="7">
        <f>IF(J78="","",J78-M78)</f>
      </c>
      <c r="O78" s="8">
        <f>IF(N78="","",IF(ABS(N78)&lt;=$H$4,"OK / sous seuil",IF(N78&gt;0,"Charge à provisionner","Provision à ajuster/reprendre")))</f>
      </c>
      <c r="P78" s="4"/>
      <c r="Q78" s="4"/>
      <c r="R78" s="4"/>
      <c r="S78" s="8">
        <f>IF(N78="","",IF(N78&gt;0,"Charge manquante / P&amp;L sous-évalué",IF(N78&lt;0,"Charge surévaluée","Aucun impact")))</f>
      </c>
      <c r="T78" s="8">
        <f>IF(N78="","",IF(N78&gt;0,"Dette fournisseur/FNP à constater",IF(N78&lt;0,"Dette surévaluée ou OD à reprendre","Aucun impact")))</f>
      </c>
      <c r="U78" s="8">
        <f>IF(COUNTA(B78:J78)=0,"",IF(OR(P78="Non",R78="À investiguer",R78="En attente justificatif"),"Élevé",IF(ABS(N78)&gt;$H$4,"Moyen","Faible")))</f>
      </c>
      <c r="V78" s="4"/>
      <c r="W78" s="4"/>
      <c r="X78" s="8">
        <f>IF(COUNTA(B78:J78)=0,"",IF(R78="Validée","FNP à retenir si non comptabilisée",IF(R78="Comptabilisée","OK - rapprochement comptable à archiver",IF(R78="Non retenue","Justifier l’exclusion",IF(P78="Non","Conclusion impossible sans justificatif","Compléments à obtenir")))))</f>
      </c>
    </row>
    <row r="79">
      <c r="A79" s="15"/>
      <c r="B79" s="4"/>
      <c r="C79" s="4"/>
      <c r="D79" s="4"/>
      <c r="E79" s="6"/>
      <c r="F79" s="6"/>
      <c r="G79" s="6"/>
      <c r="H79" s="6"/>
      <c r="I79" s="4"/>
      <c r="J79" s="5"/>
      <c r="K79" s="5"/>
      <c r="L79" s="7">
        <f>IF(COUNTA(J79:K79)=0,"",J79+K79)</f>
      </c>
      <c r="M79" s="5"/>
      <c r="N79" s="7">
        <f>IF(J79="","",J79-M79)</f>
      </c>
      <c r="O79" s="8">
        <f>IF(N79="","",IF(ABS(N79)&lt;=$H$4,"OK / sous seuil",IF(N79&gt;0,"Charge à provisionner","Provision à ajuster/reprendre")))</f>
      </c>
      <c r="P79" s="4"/>
      <c r="Q79" s="4"/>
      <c r="R79" s="4"/>
      <c r="S79" s="8">
        <f>IF(N79="","",IF(N79&gt;0,"Charge manquante / P&amp;L sous-évalué",IF(N79&lt;0,"Charge surévaluée","Aucun impact")))</f>
      </c>
      <c r="T79" s="8">
        <f>IF(N79="","",IF(N79&gt;0,"Dette fournisseur/FNP à constater",IF(N79&lt;0,"Dette surévaluée ou OD à reprendre","Aucun impact")))</f>
      </c>
      <c r="U79" s="8">
        <f>IF(COUNTA(B79:J79)=0,"",IF(OR(P79="Non",R79="À investiguer",R79="En attente justificatif"),"Élevé",IF(ABS(N79)&gt;$H$4,"Moyen","Faible")))</f>
      </c>
      <c r="V79" s="4"/>
      <c r="W79" s="4"/>
      <c r="X79" s="8">
        <f>IF(COUNTA(B79:J79)=0,"",IF(R79="Validée","FNP à retenir si non comptabilisée",IF(R79="Comptabilisée","OK - rapprochement comptable à archiver",IF(R79="Non retenue","Justifier l’exclusion",IF(P79="Non","Conclusion impossible sans justificatif","Compléments à obtenir")))))</f>
      </c>
    </row>
    <row r="80">
      <c r="A80" s="15"/>
      <c r="B80" s="4"/>
      <c r="C80" s="4"/>
      <c r="D80" s="4"/>
      <c r="E80" s="6"/>
      <c r="F80" s="6"/>
      <c r="G80" s="6"/>
      <c r="H80" s="6"/>
      <c r="I80" s="4"/>
      <c r="J80" s="5"/>
      <c r="K80" s="5"/>
      <c r="L80" s="7">
        <f>IF(COUNTA(J80:K80)=0,"",J80+K80)</f>
      </c>
      <c r="M80" s="5"/>
      <c r="N80" s="7">
        <f>IF(J80="","",J80-M80)</f>
      </c>
      <c r="O80" s="8">
        <f>IF(N80="","",IF(ABS(N80)&lt;=$H$4,"OK / sous seuil",IF(N80&gt;0,"Charge à provisionner","Provision à ajuster/reprendre")))</f>
      </c>
      <c r="P80" s="4"/>
      <c r="Q80" s="4"/>
      <c r="R80" s="4"/>
      <c r="S80" s="8">
        <f>IF(N80="","",IF(N80&gt;0,"Charge manquante / P&amp;L sous-évalué",IF(N80&lt;0,"Charge surévaluée","Aucun impact")))</f>
      </c>
      <c r="T80" s="8">
        <f>IF(N80="","",IF(N80&gt;0,"Dette fournisseur/FNP à constater",IF(N80&lt;0,"Dette surévaluée ou OD à reprendre","Aucun impact")))</f>
      </c>
      <c r="U80" s="8">
        <f>IF(COUNTA(B80:J80)=0,"",IF(OR(P80="Non",R80="À investiguer",R80="En attente justificatif"),"Élevé",IF(ABS(N80)&gt;$H$4,"Moyen","Faible")))</f>
      </c>
      <c r="V80" s="4"/>
      <c r="W80" s="4"/>
      <c r="X80" s="8">
        <f>IF(COUNTA(B80:J80)=0,"",IF(R80="Validée","FNP à retenir si non comptabilisée",IF(R80="Comptabilisée","OK - rapprochement comptable à archiver",IF(R80="Non retenue","Justifier l’exclusion",IF(P80="Non","Conclusion impossible sans justificatif","Compléments à obtenir")))))</f>
      </c>
    </row>
    <row r="81">
      <c r="A81" s="15"/>
      <c r="B81" s="4"/>
      <c r="C81" s="4"/>
      <c r="D81" s="4"/>
      <c r="E81" s="6"/>
      <c r="F81" s="6"/>
      <c r="G81" s="6"/>
      <c r="H81" s="6"/>
      <c r="I81" s="4"/>
      <c r="J81" s="5"/>
      <c r="K81" s="5"/>
      <c r="L81" s="7">
        <f>IF(COUNTA(J81:K81)=0,"",J81+K81)</f>
      </c>
      <c r="M81" s="5"/>
      <c r="N81" s="7">
        <f>IF(J81="","",J81-M81)</f>
      </c>
      <c r="O81" s="8">
        <f>IF(N81="","",IF(ABS(N81)&lt;=$H$4,"OK / sous seuil",IF(N81&gt;0,"Charge à provisionner","Provision à ajuster/reprendre")))</f>
      </c>
      <c r="P81" s="4"/>
      <c r="Q81" s="4"/>
      <c r="R81" s="4"/>
      <c r="S81" s="8">
        <f>IF(N81="","",IF(N81&gt;0,"Charge manquante / P&amp;L sous-évalué",IF(N81&lt;0,"Charge surévaluée","Aucun impact")))</f>
      </c>
      <c r="T81" s="8">
        <f>IF(N81="","",IF(N81&gt;0,"Dette fournisseur/FNP à constater",IF(N81&lt;0,"Dette surévaluée ou OD à reprendre","Aucun impact")))</f>
      </c>
      <c r="U81" s="8">
        <f>IF(COUNTA(B81:J81)=0,"",IF(OR(P81="Non",R81="À investiguer",R81="En attente justificatif"),"Élevé",IF(ABS(N81)&gt;$H$4,"Moyen","Faible")))</f>
      </c>
      <c r="V81" s="4"/>
      <c r="W81" s="4"/>
      <c r="X81" s="8">
        <f>IF(COUNTA(B81:J81)=0,"",IF(R81="Validée","FNP à retenir si non comptabilisée",IF(R81="Comptabilisée","OK - rapprochement comptable à archiver",IF(R81="Non retenue","Justifier l’exclusion",IF(P81="Non","Conclusion impossible sans justificatif","Compléments à obtenir")))))</f>
      </c>
    </row>
    <row r="82">
      <c r="A82" s="15"/>
      <c r="B82" s="4"/>
      <c r="C82" s="4"/>
      <c r="D82" s="4"/>
      <c r="E82" s="6"/>
      <c r="F82" s="6"/>
      <c r="G82" s="6"/>
      <c r="H82" s="6"/>
      <c r="I82" s="4"/>
      <c r="J82" s="5"/>
      <c r="K82" s="5"/>
      <c r="L82" s="7">
        <f>IF(COUNTA(J82:K82)=0,"",J82+K82)</f>
      </c>
      <c r="M82" s="5"/>
      <c r="N82" s="7">
        <f>IF(J82="","",J82-M82)</f>
      </c>
      <c r="O82" s="8">
        <f>IF(N82="","",IF(ABS(N82)&lt;=$H$4,"OK / sous seuil",IF(N82&gt;0,"Charge à provisionner","Provision à ajuster/reprendre")))</f>
      </c>
      <c r="P82" s="4"/>
      <c r="Q82" s="4"/>
      <c r="R82" s="4"/>
      <c r="S82" s="8">
        <f>IF(N82="","",IF(N82&gt;0,"Charge manquante / P&amp;L sous-évalué",IF(N82&lt;0,"Charge surévaluée","Aucun impact")))</f>
      </c>
      <c r="T82" s="8">
        <f>IF(N82="","",IF(N82&gt;0,"Dette fournisseur/FNP à constater",IF(N82&lt;0,"Dette surévaluée ou OD à reprendre","Aucun impact")))</f>
      </c>
      <c r="U82" s="8">
        <f>IF(COUNTA(B82:J82)=0,"",IF(OR(P82="Non",R82="À investiguer",R82="En attente justificatif"),"Élevé",IF(ABS(N82)&gt;$H$4,"Moyen","Faible")))</f>
      </c>
      <c r="V82" s="4"/>
      <c r="W82" s="4"/>
      <c r="X82" s="8">
        <f>IF(COUNTA(B82:J82)=0,"",IF(R82="Validée","FNP à retenir si non comptabilisée",IF(R82="Comptabilisée","OK - rapprochement comptable à archiver",IF(R82="Non retenue","Justifier l’exclusion",IF(P82="Non","Conclusion impossible sans justificatif","Compléments à obtenir")))))</f>
      </c>
    </row>
    <row r="83">
      <c r="A83" s="15"/>
      <c r="B83" s="4"/>
      <c r="C83" s="4"/>
      <c r="D83" s="4"/>
      <c r="E83" s="6"/>
      <c r="F83" s="6"/>
      <c r="G83" s="6"/>
      <c r="H83" s="6"/>
      <c r="I83" s="4"/>
      <c r="J83" s="5"/>
      <c r="K83" s="5"/>
      <c r="L83" s="7">
        <f>IF(COUNTA(J83:K83)=0,"",J83+K83)</f>
      </c>
      <c r="M83" s="5"/>
      <c r="N83" s="7">
        <f>IF(J83="","",J83-M83)</f>
      </c>
      <c r="O83" s="8">
        <f>IF(N83="","",IF(ABS(N83)&lt;=$H$4,"OK / sous seuil",IF(N83&gt;0,"Charge à provisionner","Provision à ajuster/reprendre")))</f>
      </c>
      <c r="P83" s="4"/>
      <c r="Q83" s="4"/>
      <c r="R83" s="4"/>
      <c r="S83" s="8">
        <f>IF(N83="","",IF(N83&gt;0,"Charge manquante / P&amp;L sous-évalué",IF(N83&lt;0,"Charge surévaluée","Aucun impact")))</f>
      </c>
      <c r="T83" s="8">
        <f>IF(N83="","",IF(N83&gt;0,"Dette fournisseur/FNP à constater",IF(N83&lt;0,"Dette surévaluée ou OD à reprendre","Aucun impact")))</f>
      </c>
      <c r="U83" s="8">
        <f>IF(COUNTA(B83:J83)=0,"",IF(OR(P83="Non",R83="À investiguer",R83="En attente justificatif"),"Élevé",IF(ABS(N83)&gt;$H$4,"Moyen","Faible")))</f>
      </c>
      <c r="V83" s="4"/>
      <c r="W83" s="4"/>
      <c r="X83" s="8">
        <f>IF(COUNTA(B83:J83)=0,"",IF(R83="Validée","FNP à retenir si non comptabilisée",IF(R83="Comptabilisée","OK - rapprochement comptable à archiver",IF(R83="Non retenue","Justifier l’exclusion",IF(P83="Non","Conclusion impossible sans justificatif","Compléments à obtenir")))))</f>
      </c>
    </row>
    <row r="84">
      <c r="A84" s="15"/>
      <c r="B84" s="4"/>
      <c r="C84" s="4"/>
      <c r="D84" s="4"/>
      <c r="E84" s="6"/>
      <c r="F84" s="6"/>
      <c r="G84" s="6"/>
      <c r="H84" s="6"/>
      <c r="I84" s="4"/>
      <c r="J84" s="5"/>
      <c r="K84" s="5"/>
      <c r="L84" s="7">
        <f>IF(COUNTA(J84:K84)=0,"",J84+K84)</f>
      </c>
      <c r="M84" s="5"/>
      <c r="N84" s="7">
        <f>IF(J84="","",J84-M84)</f>
      </c>
      <c r="O84" s="8">
        <f>IF(N84="","",IF(ABS(N84)&lt;=$H$4,"OK / sous seuil",IF(N84&gt;0,"Charge à provisionner","Provision à ajuster/reprendre")))</f>
      </c>
      <c r="P84" s="4"/>
      <c r="Q84" s="4"/>
      <c r="R84" s="4"/>
      <c r="S84" s="8">
        <f>IF(N84="","",IF(N84&gt;0,"Charge manquante / P&amp;L sous-évalué",IF(N84&lt;0,"Charge surévaluée","Aucun impact")))</f>
      </c>
      <c r="T84" s="8">
        <f>IF(N84="","",IF(N84&gt;0,"Dette fournisseur/FNP à constater",IF(N84&lt;0,"Dette surévaluée ou OD à reprendre","Aucun impact")))</f>
      </c>
      <c r="U84" s="8">
        <f>IF(COUNTA(B84:J84)=0,"",IF(OR(P84="Non",R84="À investiguer",R84="En attente justificatif"),"Élevé",IF(ABS(N84)&gt;$H$4,"Moyen","Faible")))</f>
      </c>
      <c r="V84" s="4"/>
      <c r="W84" s="4"/>
      <c r="X84" s="8">
        <f>IF(COUNTA(B84:J84)=0,"",IF(R84="Validée","FNP à retenir si non comptabilisée",IF(R84="Comptabilisée","OK - rapprochement comptable à archiver",IF(R84="Non retenue","Justifier l’exclusion",IF(P84="Non","Conclusion impossible sans justificatif","Compléments à obtenir")))))</f>
      </c>
    </row>
    <row r="85">
      <c r="A85" s="15"/>
      <c r="B85" s="4"/>
      <c r="C85" s="4"/>
      <c r="D85" s="4"/>
      <c r="E85" s="6"/>
      <c r="F85" s="6"/>
      <c r="G85" s="6"/>
      <c r="H85" s="6"/>
      <c r="I85" s="4"/>
      <c r="J85" s="5"/>
      <c r="K85" s="5"/>
      <c r="L85" s="7">
        <f>IF(COUNTA(J85:K85)=0,"",J85+K85)</f>
      </c>
      <c r="M85" s="5"/>
      <c r="N85" s="7">
        <f>IF(J85="","",J85-M85)</f>
      </c>
      <c r="O85" s="8">
        <f>IF(N85="","",IF(ABS(N85)&lt;=$H$4,"OK / sous seuil",IF(N85&gt;0,"Charge à provisionner","Provision à ajuster/reprendre")))</f>
      </c>
      <c r="P85" s="4"/>
      <c r="Q85" s="4"/>
      <c r="R85" s="4"/>
      <c r="S85" s="8">
        <f>IF(N85="","",IF(N85&gt;0,"Charge manquante / P&amp;L sous-évalué",IF(N85&lt;0,"Charge surévaluée","Aucun impact")))</f>
      </c>
      <c r="T85" s="8">
        <f>IF(N85="","",IF(N85&gt;0,"Dette fournisseur/FNP à constater",IF(N85&lt;0,"Dette surévaluée ou OD à reprendre","Aucun impact")))</f>
      </c>
      <c r="U85" s="8">
        <f>IF(COUNTA(B85:J85)=0,"",IF(OR(P85="Non",R85="À investiguer",R85="En attente justificatif"),"Élevé",IF(ABS(N85)&gt;$H$4,"Moyen","Faible")))</f>
      </c>
      <c r="V85" s="4"/>
      <c r="W85" s="4"/>
      <c r="X85" s="8">
        <f>IF(COUNTA(B85:J85)=0,"",IF(R85="Validée","FNP à retenir si non comptabilisée",IF(R85="Comptabilisée","OK - rapprochement comptable à archiver",IF(R85="Non retenue","Justifier l’exclusion",IF(P85="Non","Conclusion impossible sans justificatif","Compléments à obtenir")))))</f>
      </c>
    </row>
    <row r="86">
      <c r="A86" s="15"/>
      <c r="B86" s="4"/>
      <c r="C86" s="4"/>
      <c r="D86" s="4"/>
      <c r="E86" s="6"/>
      <c r="F86" s="6"/>
      <c r="G86" s="6"/>
      <c r="H86" s="6"/>
      <c r="I86" s="4"/>
      <c r="J86" s="5"/>
      <c r="K86" s="5"/>
      <c r="L86" s="7">
        <f>IF(COUNTA(J86:K86)=0,"",J86+K86)</f>
      </c>
      <c r="M86" s="5"/>
      <c r="N86" s="7">
        <f>IF(J86="","",J86-M86)</f>
      </c>
      <c r="O86" s="8">
        <f>IF(N86="","",IF(ABS(N86)&lt;=$H$4,"OK / sous seuil",IF(N86&gt;0,"Charge à provisionner","Provision à ajuster/reprendre")))</f>
      </c>
      <c r="P86" s="4"/>
      <c r="Q86" s="4"/>
      <c r="R86" s="4"/>
      <c r="S86" s="8">
        <f>IF(N86="","",IF(N86&gt;0,"Charge manquante / P&amp;L sous-évalué",IF(N86&lt;0,"Charge surévaluée","Aucun impact")))</f>
      </c>
      <c r="T86" s="8">
        <f>IF(N86="","",IF(N86&gt;0,"Dette fournisseur/FNP à constater",IF(N86&lt;0,"Dette surévaluée ou OD à reprendre","Aucun impact")))</f>
      </c>
      <c r="U86" s="8">
        <f>IF(COUNTA(B86:J86)=0,"",IF(OR(P86="Non",R86="À investiguer",R86="En attente justificatif"),"Élevé",IF(ABS(N86)&gt;$H$4,"Moyen","Faible")))</f>
      </c>
      <c r="V86" s="4"/>
      <c r="W86" s="4"/>
      <c r="X86" s="8">
        <f>IF(COUNTA(B86:J86)=0,"",IF(R86="Validée","FNP à retenir si non comptabilisée",IF(R86="Comptabilisée","OK - rapprochement comptable à archiver",IF(R86="Non retenue","Justifier l’exclusion",IF(P86="Non","Conclusion impossible sans justificatif","Compléments à obtenir")))))</f>
      </c>
    </row>
    <row r="87">
      <c r="A87" s="15"/>
      <c r="B87" s="4"/>
      <c r="C87" s="4"/>
      <c r="D87" s="4"/>
      <c r="E87" s="6"/>
      <c r="F87" s="6"/>
      <c r="G87" s="6"/>
      <c r="H87" s="6"/>
      <c r="I87" s="4"/>
      <c r="J87" s="5"/>
      <c r="K87" s="5"/>
      <c r="L87" s="7">
        <f>IF(COUNTA(J87:K87)=0,"",J87+K87)</f>
      </c>
      <c r="M87" s="5"/>
      <c r="N87" s="7">
        <f>IF(J87="","",J87-M87)</f>
      </c>
      <c r="O87" s="8">
        <f>IF(N87="","",IF(ABS(N87)&lt;=$H$4,"OK / sous seuil",IF(N87&gt;0,"Charge à provisionner","Provision à ajuster/reprendre")))</f>
      </c>
      <c r="P87" s="4"/>
      <c r="Q87" s="4"/>
      <c r="R87" s="4"/>
      <c r="S87" s="8">
        <f>IF(N87="","",IF(N87&gt;0,"Charge manquante / P&amp;L sous-évalué",IF(N87&lt;0,"Charge surévaluée","Aucun impact")))</f>
      </c>
      <c r="T87" s="8">
        <f>IF(N87="","",IF(N87&gt;0,"Dette fournisseur/FNP à constater",IF(N87&lt;0,"Dette surévaluée ou OD à reprendre","Aucun impact")))</f>
      </c>
      <c r="U87" s="8">
        <f>IF(COUNTA(B87:J87)=0,"",IF(OR(P87="Non",R87="À investiguer",R87="En attente justificatif"),"Élevé",IF(ABS(N87)&gt;$H$4,"Moyen","Faible")))</f>
      </c>
      <c r="V87" s="4"/>
      <c r="W87" s="4"/>
      <c r="X87" s="8">
        <f>IF(COUNTA(B87:J87)=0,"",IF(R87="Validée","FNP à retenir si non comptabilisée",IF(R87="Comptabilisée","OK - rapprochement comptable à archiver",IF(R87="Non retenue","Justifier l’exclusion",IF(P87="Non","Conclusion impossible sans justificatif","Compléments à obtenir")))))</f>
      </c>
    </row>
    <row r="88">
      <c r="A88" s="15"/>
      <c r="B88" s="4"/>
      <c r="C88" s="4"/>
      <c r="D88" s="4"/>
      <c r="E88" s="6"/>
      <c r="F88" s="6"/>
      <c r="G88" s="6"/>
      <c r="H88" s="6"/>
      <c r="I88" s="4"/>
      <c r="J88" s="5"/>
      <c r="K88" s="5"/>
      <c r="L88" s="7">
        <f>IF(COUNTA(J88:K88)=0,"",J88+K88)</f>
      </c>
      <c r="M88" s="5"/>
      <c r="N88" s="7">
        <f>IF(J88="","",J88-M88)</f>
      </c>
      <c r="O88" s="8">
        <f>IF(N88="","",IF(ABS(N88)&lt;=$H$4,"OK / sous seuil",IF(N88&gt;0,"Charge à provisionner","Provision à ajuster/reprendre")))</f>
      </c>
      <c r="P88" s="4"/>
      <c r="Q88" s="4"/>
      <c r="R88" s="4"/>
      <c r="S88" s="8">
        <f>IF(N88="","",IF(N88&gt;0,"Charge manquante / P&amp;L sous-évalué",IF(N88&lt;0,"Charge surévaluée","Aucun impact")))</f>
      </c>
      <c r="T88" s="8">
        <f>IF(N88="","",IF(N88&gt;0,"Dette fournisseur/FNP à constater",IF(N88&lt;0,"Dette surévaluée ou OD à reprendre","Aucun impact")))</f>
      </c>
      <c r="U88" s="8">
        <f>IF(COUNTA(B88:J88)=0,"",IF(OR(P88="Non",R88="À investiguer",R88="En attente justificatif"),"Élevé",IF(ABS(N88)&gt;$H$4,"Moyen","Faible")))</f>
      </c>
      <c r="V88" s="4"/>
      <c r="W88" s="4"/>
      <c r="X88" s="8">
        <f>IF(COUNTA(B88:J88)=0,"",IF(R88="Validée","FNP à retenir si non comptabilisée",IF(R88="Comptabilisée","OK - rapprochement comptable à archiver",IF(R88="Non retenue","Justifier l’exclusion",IF(P88="Non","Conclusion impossible sans justificatif","Compléments à obtenir")))))</f>
      </c>
    </row>
    <row r="89">
      <c r="A89" s="15"/>
      <c r="B89" s="4"/>
      <c r="C89" s="4"/>
      <c r="D89" s="4"/>
      <c r="E89" s="6"/>
      <c r="F89" s="6"/>
      <c r="G89" s="6"/>
      <c r="H89" s="6"/>
      <c r="I89" s="4"/>
      <c r="J89" s="5"/>
      <c r="K89" s="5"/>
      <c r="L89" s="7">
        <f>IF(COUNTA(J89:K89)=0,"",J89+K89)</f>
      </c>
      <c r="M89" s="5"/>
      <c r="N89" s="7">
        <f>IF(J89="","",J89-M89)</f>
      </c>
      <c r="O89" s="8">
        <f>IF(N89="","",IF(ABS(N89)&lt;=$H$4,"OK / sous seuil",IF(N89&gt;0,"Charge à provisionner","Provision à ajuster/reprendre")))</f>
      </c>
      <c r="P89" s="4"/>
      <c r="Q89" s="4"/>
      <c r="R89" s="4"/>
      <c r="S89" s="8">
        <f>IF(N89="","",IF(N89&gt;0,"Charge manquante / P&amp;L sous-évalué",IF(N89&lt;0,"Charge surévaluée","Aucun impact")))</f>
      </c>
      <c r="T89" s="8">
        <f>IF(N89="","",IF(N89&gt;0,"Dette fournisseur/FNP à constater",IF(N89&lt;0,"Dette surévaluée ou OD à reprendre","Aucun impact")))</f>
      </c>
      <c r="U89" s="8">
        <f>IF(COUNTA(B89:J89)=0,"",IF(OR(P89="Non",R89="À investiguer",R89="En attente justificatif"),"Élevé",IF(ABS(N89)&gt;$H$4,"Moyen","Faible")))</f>
      </c>
      <c r="V89" s="4"/>
      <c r="W89" s="4"/>
      <c r="X89" s="8">
        <f>IF(COUNTA(B89:J89)=0,"",IF(R89="Validée","FNP à retenir si non comptabilisée",IF(R89="Comptabilisée","OK - rapprochement comptable à archiver",IF(R89="Non retenue","Justifier l’exclusion",IF(P89="Non","Conclusion impossible sans justificatif","Compléments à obtenir")))))</f>
      </c>
    </row>
    <row r="90">
      <c r="A90" s="15"/>
      <c r="B90" s="4"/>
      <c r="C90" s="4"/>
      <c r="D90" s="4"/>
      <c r="E90" s="6"/>
      <c r="F90" s="6"/>
      <c r="G90" s="6"/>
      <c r="H90" s="6"/>
      <c r="I90" s="4"/>
      <c r="J90" s="5"/>
      <c r="K90" s="5"/>
      <c r="L90" s="7">
        <f>IF(COUNTA(J90:K90)=0,"",J90+K90)</f>
      </c>
      <c r="M90" s="5"/>
      <c r="N90" s="7">
        <f>IF(J90="","",J90-M90)</f>
      </c>
      <c r="O90" s="8">
        <f>IF(N90="","",IF(ABS(N90)&lt;=$H$4,"OK / sous seuil",IF(N90&gt;0,"Charge à provisionner","Provision à ajuster/reprendre")))</f>
      </c>
      <c r="P90" s="4"/>
      <c r="Q90" s="4"/>
      <c r="R90" s="4"/>
      <c r="S90" s="8">
        <f>IF(N90="","",IF(N90&gt;0,"Charge manquante / P&amp;L sous-évalué",IF(N90&lt;0,"Charge surévaluée","Aucun impact")))</f>
      </c>
      <c r="T90" s="8">
        <f>IF(N90="","",IF(N90&gt;0,"Dette fournisseur/FNP à constater",IF(N90&lt;0,"Dette surévaluée ou OD à reprendre","Aucun impact")))</f>
      </c>
      <c r="U90" s="8">
        <f>IF(COUNTA(B90:J90)=0,"",IF(OR(P90="Non",R90="À investiguer",R90="En attente justificatif"),"Élevé",IF(ABS(N90)&gt;$H$4,"Moyen","Faible")))</f>
      </c>
      <c r="V90" s="4"/>
      <c r="W90" s="4"/>
      <c r="X90" s="8">
        <f>IF(COUNTA(B90:J90)=0,"",IF(R90="Validée","FNP à retenir si non comptabilisée",IF(R90="Comptabilisée","OK - rapprochement comptable à archiver",IF(R90="Non retenue","Justifier l’exclusion",IF(P90="Non","Conclusion impossible sans justificatif","Compléments à obtenir")))))</f>
      </c>
    </row>
    <row r="91">
      <c r="A91" s="15"/>
      <c r="B91" s="4"/>
      <c r="C91" s="4"/>
      <c r="D91" s="4"/>
      <c r="E91" s="6"/>
      <c r="F91" s="6"/>
      <c r="G91" s="6"/>
      <c r="H91" s="6"/>
      <c r="I91" s="4"/>
      <c r="J91" s="5"/>
      <c r="K91" s="5"/>
      <c r="L91" s="7">
        <f>IF(COUNTA(J91:K91)=0,"",J91+K91)</f>
      </c>
      <c r="M91" s="5"/>
      <c r="N91" s="7">
        <f>IF(J91="","",J91-M91)</f>
      </c>
      <c r="O91" s="8">
        <f>IF(N91="","",IF(ABS(N91)&lt;=$H$4,"OK / sous seuil",IF(N91&gt;0,"Charge à provisionner","Provision à ajuster/reprendre")))</f>
      </c>
      <c r="P91" s="4"/>
      <c r="Q91" s="4"/>
      <c r="R91" s="4"/>
      <c r="S91" s="8">
        <f>IF(N91="","",IF(N91&gt;0,"Charge manquante / P&amp;L sous-évalué",IF(N91&lt;0,"Charge surévaluée","Aucun impact")))</f>
      </c>
      <c r="T91" s="8">
        <f>IF(N91="","",IF(N91&gt;0,"Dette fournisseur/FNP à constater",IF(N91&lt;0,"Dette surévaluée ou OD à reprendre","Aucun impact")))</f>
      </c>
      <c r="U91" s="8">
        <f>IF(COUNTA(B91:J91)=0,"",IF(OR(P91="Non",R91="À investiguer",R91="En attente justificatif"),"Élevé",IF(ABS(N91)&gt;$H$4,"Moyen","Faible")))</f>
      </c>
      <c r="V91" s="4"/>
      <c r="W91" s="4"/>
      <c r="X91" s="8">
        <f>IF(COUNTA(B91:J91)=0,"",IF(R91="Validée","FNP à retenir si non comptabilisée",IF(R91="Comptabilisée","OK - rapprochement comptable à archiver",IF(R91="Non retenue","Justifier l’exclusion",IF(P91="Non","Conclusion impossible sans justificatif","Compléments à obtenir")))))</f>
      </c>
    </row>
    <row r="92">
      <c r="A92" s="15"/>
      <c r="B92" s="4"/>
      <c r="C92" s="4"/>
      <c r="D92" s="4"/>
      <c r="E92" s="6"/>
      <c r="F92" s="6"/>
      <c r="G92" s="6"/>
      <c r="H92" s="6"/>
      <c r="I92" s="4"/>
      <c r="J92" s="5"/>
      <c r="K92" s="5"/>
      <c r="L92" s="7">
        <f>IF(COUNTA(J92:K92)=0,"",J92+K92)</f>
      </c>
      <c r="M92" s="5"/>
      <c r="N92" s="7">
        <f>IF(J92="","",J92-M92)</f>
      </c>
      <c r="O92" s="8">
        <f>IF(N92="","",IF(ABS(N92)&lt;=$H$4,"OK / sous seuil",IF(N92&gt;0,"Charge à provisionner","Provision à ajuster/reprendre")))</f>
      </c>
      <c r="P92" s="4"/>
      <c r="Q92" s="4"/>
      <c r="R92" s="4"/>
      <c r="S92" s="8">
        <f>IF(N92="","",IF(N92&gt;0,"Charge manquante / P&amp;L sous-évalué",IF(N92&lt;0,"Charge surévaluée","Aucun impact")))</f>
      </c>
      <c r="T92" s="8">
        <f>IF(N92="","",IF(N92&gt;0,"Dette fournisseur/FNP à constater",IF(N92&lt;0,"Dette surévaluée ou OD à reprendre","Aucun impact")))</f>
      </c>
      <c r="U92" s="8">
        <f>IF(COUNTA(B92:J92)=0,"",IF(OR(P92="Non",R92="À investiguer",R92="En attente justificatif"),"Élevé",IF(ABS(N92)&gt;$H$4,"Moyen","Faible")))</f>
      </c>
      <c r="V92" s="4"/>
      <c r="W92" s="4"/>
      <c r="X92" s="8">
        <f>IF(COUNTA(B92:J92)=0,"",IF(R92="Validée","FNP à retenir si non comptabilisée",IF(R92="Comptabilisée","OK - rapprochement comptable à archiver",IF(R92="Non retenue","Justifier l’exclusion",IF(P92="Non","Conclusion impossible sans justificatif","Compléments à obtenir")))))</f>
      </c>
    </row>
    <row r="93">
      <c r="A93" s="15"/>
      <c r="B93" s="4"/>
      <c r="C93" s="4"/>
      <c r="D93" s="4"/>
      <c r="E93" s="6"/>
      <c r="F93" s="6"/>
      <c r="G93" s="6"/>
      <c r="H93" s="6"/>
      <c r="I93" s="4"/>
      <c r="J93" s="5"/>
      <c r="K93" s="5"/>
      <c r="L93" s="7">
        <f>IF(COUNTA(J93:K93)=0,"",J93+K93)</f>
      </c>
      <c r="M93" s="5"/>
      <c r="N93" s="7">
        <f>IF(J93="","",J93-M93)</f>
      </c>
      <c r="O93" s="8">
        <f>IF(N93="","",IF(ABS(N93)&lt;=$H$4,"OK / sous seuil",IF(N93&gt;0,"Charge à provisionner","Provision à ajuster/reprendre")))</f>
      </c>
      <c r="P93" s="4"/>
      <c r="Q93" s="4"/>
      <c r="R93" s="4"/>
      <c r="S93" s="8">
        <f>IF(N93="","",IF(N93&gt;0,"Charge manquante / P&amp;L sous-évalué",IF(N93&lt;0,"Charge surévaluée","Aucun impact")))</f>
      </c>
      <c r="T93" s="8">
        <f>IF(N93="","",IF(N93&gt;0,"Dette fournisseur/FNP à constater",IF(N93&lt;0,"Dette surévaluée ou OD à reprendre","Aucun impact")))</f>
      </c>
      <c r="U93" s="8">
        <f>IF(COUNTA(B93:J93)=0,"",IF(OR(P93="Non",R93="À investiguer",R93="En attente justificatif"),"Élevé",IF(ABS(N93)&gt;$H$4,"Moyen","Faible")))</f>
      </c>
      <c r="V93" s="4"/>
      <c r="W93" s="4"/>
      <c r="X93" s="8">
        <f>IF(COUNTA(B93:J93)=0,"",IF(R93="Validée","FNP à retenir si non comptabilisée",IF(R93="Comptabilisée","OK - rapprochement comptable à archiver",IF(R93="Non retenue","Justifier l’exclusion",IF(P93="Non","Conclusion impossible sans justificatif","Compléments à obtenir")))))</f>
      </c>
    </row>
    <row r="94">
      <c r="A94" s="15"/>
      <c r="B94" s="4"/>
      <c r="C94" s="4"/>
      <c r="D94" s="4"/>
      <c r="E94" s="6"/>
      <c r="F94" s="6"/>
      <c r="G94" s="6"/>
      <c r="H94" s="6"/>
      <c r="I94" s="4"/>
      <c r="J94" s="5"/>
      <c r="K94" s="5"/>
      <c r="L94" s="7">
        <f>IF(COUNTA(J94:K94)=0,"",J94+K94)</f>
      </c>
      <c r="M94" s="5"/>
      <c r="N94" s="7">
        <f>IF(J94="","",J94-M94)</f>
      </c>
      <c r="O94" s="8">
        <f>IF(N94="","",IF(ABS(N94)&lt;=$H$4,"OK / sous seuil",IF(N94&gt;0,"Charge à provisionner","Provision à ajuster/reprendre")))</f>
      </c>
      <c r="P94" s="4"/>
      <c r="Q94" s="4"/>
      <c r="R94" s="4"/>
      <c r="S94" s="8">
        <f>IF(N94="","",IF(N94&gt;0,"Charge manquante / P&amp;L sous-évalué",IF(N94&lt;0,"Charge surévaluée","Aucun impact")))</f>
      </c>
      <c r="T94" s="8">
        <f>IF(N94="","",IF(N94&gt;0,"Dette fournisseur/FNP à constater",IF(N94&lt;0,"Dette surévaluée ou OD à reprendre","Aucun impact")))</f>
      </c>
      <c r="U94" s="8">
        <f>IF(COUNTA(B94:J94)=0,"",IF(OR(P94="Non",R94="À investiguer",R94="En attente justificatif"),"Élevé",IF(ABS(N94)&gt;$H$4,"Moyen","Faible")))</f>
      </c>
      <c r="V94" s="4"/>
      <c r="W94" s="4"/>
      <c r="X94" s="8">
        <f>IF(COUNTA(B94:J94)=0,"",IF(R94="Validée","FNP à retenir si non comptabilisée",IF(R94="Comptabilisée","OK - rapprochement comptable à archiver",IF(R94="Non retenue","Justifier l’exclusion",IF(P94="Non","Conclusion impossible sans justificatif","Compléments à obtenir")))))</f>
      </c>
    </row>
    <row r="95">
      <c r="A95" s="15"/>
      <c r="B95" s="4"/>
      <c r="C95" s="4"/>
      <c r="D95" s="4"/>
      <c r="E95" s="6"/>
      <c r="F95" s="6"/>
      <c r="G95" s="6"/>
      <c r="H95" s="6"/>
      <c r="I95" s="4"/>
      <c r="J95" s="5"/>
      <c r="K95" s="5"/>
      <c r="L95" s="7">
        <f>IF(COUNTA(J95:K95)=0,"",J95+K95)</f>
      </c>
      <c r="M95" s="5"/>
      <c r="N95" s="7">
        <f>IF(J95="","",J95-M95)</f>
      </c>
      <c r="O95" s="8">
        <f>IF(N95="","",IF(ABS(N95)&lt;=$H$4,"OK / sous seuil",IF(N95&gt;0,"Charge à provisionner","Provision à ajuster/reprendre")))</f>
      </c>
      <c r="P95" s="4"/>
      <c r="Q95" s="4"/>
      <c r="R95" s="4"/>
      <c r="S95" s="8">
        <f>IF(N95="","",IF(N95&gt;0,"Charge manquante / P&amp;L sous-évalué",IF(N95&lt;0,"Charge surévaluée","Aucun impact")))</f>
      </c>
      <c r="T95" s="8">
        <f>IF(N95="","",IF(N95&gt;0,"Dette fournisseur/FNP à constater",IF(N95&lt;0,"Dette surévaluée ou OD à reprendre","Aucun impact")))</f>
      </c>
      <c r="U95" s="8">
        <f>IF(COUNTA(B95:J95)=0,"",IF(OR(P95="Non",R95="À investiguer",R95="En attente justificatif"),"Élevé",IF(ABS(N95)&gt;$H$4,"Moyen","Faible")))</f>
      </c>
      <c r="V95" s="4"/>
      <c r="W95" s="4"/>
      <c r="X95" s="8">
        <f>IF(COUNTA(B95:J95)=0,"",IF(R95="Validée","FNP à retenir si non comptabilisée",IF(R95="Comptabilisée","OK - rapprochement comptable à archiver",IF(R95="Non retenue","Justifier l’exclusion",IF(P95="Non","Conclusion impossible sans justificatif","Compléments à obtenir")))))</f>
      </c>
    </row>
    <row r="96">
      <c r="A96" s="15"/>
      <c r="B96" s="4"/>
      <c r="C96" s="4"/>
      <c r="D96" s="4"/>
      <c r="E96" s="6"/>
      <c r="F96" s="6"/>
      <c r="G96" s="6"/>
      <c r="H96" s="6"/>
      <c r="I96" s="4"/>
      <c r="J96" s="5"/>
      <c r="K96" s="5"/>
      <c r="L96" s="7">
        <f>IF(COUNTA(J96:K96)=0,"",J96+K96)</f>
      </c>
      <c r="M96" s="5"/>
      <c r="N96" s="7">
        <f>IF(J96="","",J96-M96)</f>
      </c>
      <c r="O96" s="8">
        <f>IF(N96="","",IF(ABS(N96)&lt;=$H$4,"OK / sous seuil",IF(N96&gt;0,"Charge à provisionner","Provision à ajuster/reprendre")))</f>
      </c>
      <c r="P96" s="4"/>
      <c r="Q96" s="4"/>
      <c r="R96" s="4"/>
      <c r="S96" s="8">
        <f>IF(N96="","",IF(N96&gt;0,"Charge manquante / P&amp;L sous-évalué",IF(N96&lt;0,"Charge surévaluée","Aucun impact")))</f>
      </c>
      <c r="T96" s="8">
        <f>IF(N96="","",IF(N96&gt;0,"Dette fournisseur/FNP à constater",IF(N96&lt;0,"Dette surévaluée ou OD à reprendre","Aucun impact")))</f>
      </c>
      <c r="U96" s="8">
        <f>IF(COUNTA(B96:J96)=0,"",IF(OR(P96="Non",R96="À investiguer",R96="En attente justificatif"),"Élevé",IF(ABS(N96)&gt;$H$4,"Moyen","Faible")))</f>
      </c>
      <c r="V96" s="4"/>
      <c r="W96" s="4"/>
      <c r="X96" s="8">
        <f>IF(COUNTA(B96:J96)=0,"",IF(R96="Validée","FNP à retenir si non comptabilisée",IF(R96="Comptabilisée","OK - rapprochement comptable à archiver",IF(R96="Non retenue","Justifier l’exclusion",IF(P96="Non","Conclusion impossible sans justificatif","Compléments à obtenir")))))</f>
      </c>
    </row>
    <row r="97">
      <c r="A97" s="15"/>
      <c r="B97" s="4"/>
      <c r="C97" s="4"/>
      <c r="D97" s="4"/>
      <c r="E97" s="6"/>
      <c r="F97" s="6"/>
      <c r="G97" s="6"/>
      <c r="H97" s="6"/>
      <c r="I97" s="4"/>
      <c r="J97" s="5"/>
      <c r="K97" s="5"/>
      <c r="L97" s="7">
        <f>IF(COUNTA(J97:K97)=0,"",J97+K97)</f>
      </c>
      <c r="M97" s="5"/>
      <c r="N97" s="7">
        <f>IF(J97="","",J97-M97)</f>
      </c>
      <c r="O97" s="8">
        <f>IF(N97="","",IF(ABS(N97)&lt;=$H$4,"OK / sous seuil",IF(N97&gt;0,"Charge à provisionner","Provision à ajuster/reprendre")))</f>
      </c>
      <c r="P97" s="4"/>
      <c r="Q97" s="4"/>
      <c r="R97" s="4"/>
      <c r="S97" s="8">
        <f>IF(N97="","",IF(N97&gt;0,"Charge manquante / P&amp;L sous-évalué",IF(N97&lt;0,"Charge surévaluée","Aucun impact")))</f>
      </c>
      <c r="T97" s="8">
        <f>IF(N97="","",IF(N97&gt;0,"Dette fournisseur/FNP à constater",IF(N97&lt;0,"Dette surévaluée ou OD à reprendre","Aucun impact")))</f>
      </c>
      <c r="U97" s="8">
        <f>IF(COUNTA(B97:J97)=0,"",IF(OR(P97="Non",R97="À investiguer",R97="En attente justificatif"),"Élevé",IF(ABS(N97)&gt;$H$4,"Moyen","Faible")))</f>
      </c>
      <c r="V97" s="4"/>
      <c r="W97" s="4"/>
      <c r="X97" s="8">
        <f>IF(COUNTA(B97:J97)=0,"",IF(R97="Validée","FNP à retenir si non comptabilisée",IF(R97="Comptabilisée","OK - rapprochement comptable à archiver",IF(R97="Non retenue","Justifier l’exclusion",IF(P97="Non","Conclusion impossible sans justificatif","Compléments à obtenir")))))</f>
      </c>
    </row>
    <row r="98">
      <c r="A98" s="15"/>
      <c r="B98" s="4"/>
      <c r="C98" s="4"/>
      <c r="D98" s="4"/>
      <c r="E98" s="6"/>
      <c r="F98" s="6"/>
      <c r="G98" s="6"/>
      <c r="H98" s="6"/>
      <c r="I98" s="4"/>
      <c r="J98" s="5"/>
      <c r="K98" s="5"/>
      <c r="L98" s="7">
        <f>IF(COUNTA(J98:K98)=0,"",J98+K98)</f>
      </c>
      <c r="M98" s="5"/>
      <c r="N98" s="7">
        <f>IF(J98="","",J98-M98)</f>
      </c>
      <c r="O98" s="8">
        <f>IF(N98="","",IF(ABS(N98)&lt;=$H$4,"OK / sous seuil",IF(N98&gt;0,"Charge à provisionner","Provision à ajuster/reprendre")))</f>
      </c>
      <c r="P98" s="4"/>
      <c r="Q98" s="4"/>
      <c r="R98" s="4"/>
      <c r="S98" s="8">
        <f>IF(N98="","",IF(N98&gt;0,"Charge manquante / P&amp;L sous-évalué",IF(N98&lt;0,"Charge surévaluée","Aucun impact")))</f>
      </c>
      <c r="T98" s="8">
        <f>IF(N98="","",IF(N98&gt;0,"Dette fournisseur/FNP à constater",IF(N98&lt;0,"Dette surévaluée ou OD à reprendre","Aucun impact")))</f>
      </c>
      <c r="U98" s="8">
        <f>IF(COUNTA(B98:J98)=0,"",IF(OR(P98="Non",R98="À investiguer",R98="En attente justificatif"),"Élevé",IF(ABS(N98)&gt;$H$4,"Moyen","Faible")))</f>
      </c>
      <c r="V98" s="4"/>
      <c r="W98" s="4"/>
      <c r="X98" s="8">
        <f>IF(COUNTA(B98:J98)=0,"",IF(R98="Validée","FNP à retenir si non comptabilisée",IF(R98="Comptabilisée","OK - rapprochement comptable à archiver",IF(R98="Non retenue","Justifier l’exclusion",IF(P98="Non","Conclusion impossible sans justificatif","Compléments à obtenir")))))</f>
      </c>
    </row>
    <row r="99">
      <c r="A99" s="15"/>
      <c r="B99" s="4"/>
      <c r="C99" s="4"/>
      <c r="D99" s="4"/>
      <c r="E99" s="6"/>
      <c r="F99" s="6"/>
      <c r="G99" s="6"/>
      <c r="H99" s="6"/>
      <c r="I99" s="4"/>
      <c r="J99" s="5"/>
      <c r="K99" s="5"/>
      <c r="L99" s="7">
        <f>IF(COUNTA(J99:K99)=0,"",J99+K99)</f>
      </c>
      <c r="M99" s="5"/>
      <c r="N99" s="7">
        <f>IF(J99="","",J99-M99)</f>
      </c>
      <c r="O99" s="8">
        <f>IF(N99="","",IF(ABS(N99)&lt;=$H$4,"OK / sous seuil",IF(N99&gt;0,"Charge à provisionner","Provision à ajuster/reprendre")))</f>
      </c>
      <c r="P99" s="4"/>
      <c r="Q99" s="4"/>
      <c r="R99" s="4"/>
      <c r="S99" s="8">
        <f>IF(N99="","",IF(N99&gt;0,"Charge manquante / P&amp;L sous-évalué",IF(N99&lt;0,"Charge surévaluée","Aucun impact")))</f>
      </c>
      <c r="T99" s="8">
        <f>IF(N99="","",IF(N99&gt;0,"Dette fournisseur/FNP à constater",IF(N99&lt;0,"Dette surévaluée ou OD à reprendre","Aucun impact")))</f>
      </c>
      <c r="U99" s="8">
        <f>IF(COUNTA(B99:J99)=0,"",IF(OR(P99="Non",R99="À investiguer",R99="En attente justificatif"),"Élevé",IF(ABS(N99)&gt;$H$4,"Moyen","Faible")))</f>
      </c>
      <c r="V99" s="4"/>
      <c r="W99" s="4"/>
      <c r="X99" s="8">
        <f>IF(COUNTA(B99:J99)=0,"",IF(R99="Validée","FNP à retenir si non comptabilisée",IF(R99="Comptabilisée","OK - rapprochement comptable à archiver",IF(R99="Non retenue","Justifier l’exclusion",IF(P99="Non","Conclusion impossible sans justificatif","Compléments à obtenir")))))</f>
      </c>
    </row>
    <row r="100">
      <c r="A100" s="15"/>
      <c r="B100" s="4"/>
      <c r="C100" s="4"/>
      <c r="D100" s="4"/>
      <c r="E100" s="6"/>
      <c r="F100" s="6"/>
      <c r="G100" s="6"/>
      <c r="H100" s="6"/>
      <c r="I100" s="4"/>
      <c r="J100" s="5"/>
      <c r="K100" s="5"/>
      <c r="L100" s="7">
        <f>IF(COUNTA(J100:K100)=0,"",J100+K100)</f>
      </c>
      <c r="M100" s="5"/>
      <c r="N100" s="7">
        <f>IF(J100="","",J100-M100)</f>
      </c>
      <c r="O100" s="8">
        <f>IF(N100="","",IF(ABS(N100)&lt;=$H$4,"OK / sous seuil",IF(N100&gt;0,"Charge à provisionner","Provision à ajuster/reprendre")))</f>
      </c>
      <c r="P100" s="4"/>
      <c r="Q100" s="4"/>
      <c r="R100" s="4"/>
      <c r="S100" s="8">
        <f>IF(N100="","",IF(N100&gt;0,"Charge manquante / P&amp;L sous-évalué",IF(N100&lt;0,"Charge surévaluée","Aucun impact")))</f>
      </c>
      <c r="T100" s="8">
        <f>IF(N100="","",IF(N100&gt;0,"Dette fournisseur/FNP à constater",IF(N100&lt;0,"Dette surévaluée ou OD à reprendre","Aucun impact")))</f>
      </c>
      <c r="U100" s="8">
        <f>IF(COUNTA(B100:J100)=0,"",IF(OR(P100="Non",R100="À investiguer",R100="En attente justificatif"),"Élevé",IF(ABS(N100)&gt;$H$4,"Moyen","Faible")))</f>
      </c>
      <c r="V100" s="4"/>
      <c r="W100" s="4"/>
      <c r="X100" s="8">
        <f>IF(COUNTA(B100:J100)=0,"",IF(R100="Validée","FNP à retenir si non comptabilisée",IF(R100="Comptabilisée","OK - rapprochement comptable à archiver",IF(R100="Non retenue","Justifier l’exclusion",IF(P100="Non","Conclusion impossible sans justificatif","Compléments à obtenir")))))</f>
      </c>
    </row>
    <row r="101">
      <c r="A101" s="15"/>
      <c r="B101" s="4"/>
      <c r="C101" s="4"/>
      <c r="D101" s="4"/>
      <c r="E101" s="6"/>
      <c r="F101" s="6"/>
      <c r="G101" s="6"/>
      <c r="H101" s="6"/>
      <c r="I101" s="4"/>
      <c r="J101" s="5"/>
      <c r="K101" s="5"/>
      <c r="L101" s="7">
        <f>IF(COUNTA(J101:K101)=0,"",J101+K101)</f>
      </c>
      <c r="M101" s="5"/>
      <c r="N101" s="7">
        <f>IF(J101="","",J101-M101)</f>
      </c>
      <c r="O101" s="8">
        <f>IF(N101="","",IF(ABS(N101)&lt;=$H$4,"OK / sous seuil",IF(N101&gt;0,"Charge à provisionner","Provision à ajuster/reprendre")))</f>
      </c>
      <c r="P101" s="4"/>
      <c r="Q101" s="4"/>
      <c r="R101" s="4"/>
      <c r="S101" s="8">
        <f>IF(N101="","",IF(N101&gt;0,"Charge manquante / P&amp;L sous-évalué",IF(N101&lt;0,"Charge surévaluée","Aucun impact")))</f>
      </c>
      <c r="T101" s="8">
        <f>IF(N101="","",IF(N101&gt;0,"Dette fournisseur/FNP à constater",IF(N101&lt;0,"Dette surévaluée ou OD à reprendre","Aucun impact")))</f>
      </c>
      <c r="U101" s="8">
        <f>IF(COUNTA(B101:J101)=0,"",IF(OR(P101="Non",R101="À investiguer",R101="En attente justificatif"),"Élevé",IF(ABS(N101)&gt;$H$4,"Moyen","Faible")))</f>
      </c>
      <c r="V101" s="4"/>
      <c r="W101" s="4"/>
      <c r="X101" s="8">
        <f>IF(COUNTA(B101:J101)=0,"",IF(R101="Validée","FNP à retenir si non comptabilisée",IF(R101="Comptabilisée","OK - rapprochement comptable à archiver",IF(R101="Non retenue","Justifier l’exclusion",IF(P101="Non","Conclusion impossible sans justificatif","Compléments à obtenir")))))</f>
      </c>
    </row>
    <row r="102">
      <c r="A102" s="15"/>
      <c r="B102" s="4"/>
      <c r="C102" s="4"/>
      <c r="D102" s="4"/>
      <c r="E102" s="6"/>
      <c r="F102" s="6"/>
      <c r="G102" s="6"/>
      <c r="H102" s="6"/>
      <c r="I102" s="4"/>
      <c r="J102" s="5"/>
      <c r="K102" s="5"/>
      <c r="L102" s="7">
        <f>IF(COUNTA(J102:K102)=0,"",J102+K102)</f>
      </c>
      <c r="M102" s="5"/>
      <c r="N102" s="7">
        <f>IF(J102="","",J102-M102)</f>
      </c>
      <c r="O102" s="8">
        <f>IF(N102="","",IF(ABS(N102)&lt;=$H$4,"OK / sous seuil",IF(N102&gt;0,"Charge à provisionner","Provision à ajuster/reprendre")))</f>
      </c>
      <c r="P102" s="4"/>
      <c r="Q102" s="4"/>
      <c r="R102" s="4"/>
      <c r="S102" s="8">
        <f>IF(N102="","",IF(N102&gt;0,"Charge manquante / P&amp;L sous-évalué",IF(N102&lt;0,"Charge surévaluée","Aucun impact")))</f>
      </c>
      <c r="T102" s="8">
        <f>IF(N102="","",IF(N102&gt;0,"Dette fournisseur/FNP à constater",IF(N102&lt;0,"Dette surévaluée ou OD à reprendre","Aucun impact")))</f>
      </c>
      <c r="U102" s="8">
        <f>IF(COUNTA(B102:J102)=0,"",IF(OR(P102="Non",R102="À investiguer",R102="En attente justificatif"),"Élevé",IF(ABS(N102)&gt;$H$4,"Moyen","Faible")))</f>
      </c>
      <c r="V102" s="4"/>
      <c r="W102" s="4"/>
      <c r="X102" s="8">
        <f>IF(COUNTA(B102:J102)=0,"",IF(R102="Validée","FNP à retenir si non comptabilisée",IF(R102="Comptabilisée","OK - rapprochement comptable à archiver",IF(R102="Non retenue","Justifier l’exclusion",IF(P102="Non","Conclusion impossible sans justificatif","Compléments à obtenir")))))</f>
      </c>
    </row>
    <row r="103">
      <c r="A103" s="15"/>
      <c r="B103" s="4"/>
      <c r="C103" s="4"/>
      <c r="D103" s="4"/>
      <c r="E103" s="6"/>
      <c r="F103" s="6"/>
      <c r="G103" s="6"/>
      <c r="H103" s="6"/>
      <c r="I103" s="4"/>
      <c r="J103" s="5"/>
      <c r="K103" s="5"/>
      <c r="L103" s="7">
        <f>IF(COUNTA(J103:K103)=0,"",J103+K103)</f>
      </c>
      <c r="M103" s="5"/>
      <c r="N103" s="7">
        <f>IF(J103="","",J103-M103)</f>
      </c>
      <c r="O103" s="8">
        <f>IF(N103="","",IF(ABS(N103)&lt;=$H$4,"OK / sous seuil",IF(N103&gt;0,"Charge à provisionner","Provision à ajuster/reprendre")))</f>
      </c>
      <c r="P103" s="4"/>
      <c r="Q103" s="4"/>
      <c r="R103" s="4"/>
      <c r="S103" s="8">
        <f>IF(N103="","",IF(N103&gt;0,"Charge manquante / P&amp;L sous-évalué",IF(N103&lt;0,"Charge surévaluée","Aucun impact")))</f>
      </c>
      <c r="T103" s="8">
        <f>IF(N103="","",IF(N103&gt;0,"Dette fournisseur/FNP à constater",IF(N103&lt;0,"Dette surévaluée ou OD à reprendre","Aucun impact")))</f>
      </c>
      <c r="U103" s="8">
        <f>IF(COUNTA(B103:J103)=0,"",IF(OR(P103="Non",R103="À investiguer",R103="En attente justificatif"),"Élevé",IF(ABS(N103)&gt;$H$4,"Moyen","Faible")))</f>
      </c>
      <c r="V103" s="4"/>
      <c r="W103" s="4"/>
      <c r="X103" s="8">
        <f>IF(COUNTA(B103:J103)=0,"",IF(R103="Validée","FNP à retenir si non comptabilisée",IF(R103="Comptabilisée","OK - rapprochement comptable à archiver",IF(R103="Non retenue","Justifier l’exclusion",IF(P103="Non","Conclusion impossible sans justificatif","Compléments à obtenir")))))</f>
      </c>
    </row>
    <row r="104">
      <c r="A104" s="15"/>
      <c r="B104" s="4"/>
      <c r="C104" s="4"/>
      <c r="D104" s="4"/>
      <c r="E104" s="6"/>
      <c r="F104" s="6"/>
      <c r="G104" s="6"/>
      <c r="H104" s="6"/>
      <c r="I104" s="4"/>
      <c r="J104" s="5"/>
      <c r="K104" s="5"/>
      <c r="L104" s="7">
        <f>IF(COUNTA(J104:K104)=0,"",J104+K104)</f>
      </c>
      <c r="M104" s="5"/>
      <c r="N104" s="7">
        <f>IF(J104="","",J104-M104)</f>
      </c>
      <c r="O104" s="8">
        <f>IF(N104="","",IF(ABS(N104)&lt;=$H$4,"OK / sous seuil",IF(N104&gt;0,"Charge à provisionner","Provision à ajuster/reprendre")))</f>
      </c>
      <c r="P104" s="4"/>
      <c r="Q104" s="4"/>
      <c r="R104" s="4"/>
      <c r="S104" s="8">
        <f>IF(N104="","",IF(N104&gt;0,"Charge manquante / P&amp;L sous-évalué",IF(N104&lt;0,"Charge surévaluée","Aucun impact")))</f>
      </c>
      <c r="T104" s="8">
        <f>IF(N104="","",IF(N104&gt;0,"Dette fournisseur/FNP à constater",IF(N104&lt;0,"Dette surévaluée ou OD à reprendre","Aucun impact")))</f>
      </c>
      <c r="U104" s="8">
        <f>IF(COUNTA(B104:J104)=0,"",IF(OR(P104="Non",R104="À investiguer",R104="En attente justificatif"),"Élevé",IF(ABS(N104)&gt;$H$4,"Moyen","Faible")))</f>
      </c>
      <c r="V104" s="4"/>
      <c r="W104" s="4"/>
      <c r="X104" s="8">
        <f>IF(COUNTA(B104:J104)=0,"",IF(R104="Validée","FNP à retenir si non comptabilisée",IF(R104="Comptabilisée","OK - rapprochement comptable à archiver",IF(R104="Non retenue","Justifier l’exclusion",IF(P104="Non","Conclusion impossible sans justificatif","Compléments à obtenir")))))</f>
      </c>
    </row>
    <row r="105">
      <c r="A105" s="15"/>
      <c r="B105" s="4"/>
      <c r="C105" s="4"/>
      <c r="D105" s="4"/>
      <c r="E105" s="6"/>
      <c r="F105" s="6"/>
      <c r="G105" s="6"/>
      <c r="H105" s="6"/>
      <c r="I105" s="4"/>
      <c r="J105" s="5"/>
      <c r="K105" s="5"/>
      <c r="L105" s="7">
        <f>IF(COUNTA(J105:K105)=0,"",J105+K105)</f>
      </c>
      <c r="M105" s="5"/>
      <c r="N105" s="7">
        <f>IF(J105="","",J105-M105)</f>
      </c>
      <c r="O105" s="8">
        <f>IF(N105="","",IF(ABS(N105)&lt;=$H$4,"OK / sous seuil",IF(N105&gt;0,"Charge à provisionner","Provision à ajuster/reprendre")))</f>
      </c>
      <c r="P105" s="4"/>
      <c r="Q105" s="4"/>
      <c r="R105" s="4"/>
      <c r="S105" s="8">
        <f>IF(N105="","",IF(N105&gt;0,"Charge manquante / P&amp;L sous-évalué",IF(N105&lt;0,"Charge surévaluée","Aucun impact")))</f>
      </c>
      <c r="T105" s="8">
        <f>IF(N105="","",IF(N105&gt;0,"Dette fournisseur/FNP à constater",IF(N105&lt;0,"Dette surévaluée ou OD à reprendre","Aucun impact")))</f>
      </c>
      <c r="U105" s="8">
        <f>IF(COUNTA(B105:J105)=0,"",IF(OR(P105="Non",R105="À investiguer",R105="En attente justificatif"),"Élevé",IF(ABS(N105)&gt;$H$4,"Moyen","Faible")))</f>
      </c>
      <c r="V105" s="4"/>
      <c r="W105" s="4"/>
      <c r="X105" s="8">
        <f>IF(COUNTA(B105:J105)=0,"",IF(R105="Validée","FNP à retenir si non comptabilisée",IF(R105="Comptabilisée","OK - rapprochement comptable à archiver",IF(R105="Non retenue","Justifier l’exclusion",IF(P105="Non","Conclusion impossible sans justificatif","Compléments à obtenir")))))</f>
      </c>
    </row>
    <row r="106">
      <c r="A106" s="15"/>
      <c r="B106" s="4"/>
      <c r="C106" s="4"/>
      <c r="D106" s="4"/>
      <c r="E106" s="6"/>
      <c r="F106" s="6"/>
      <c r="G106" s="6"/>
      <c r="H106" s="6"/>
      <c r="I106" s="4"/>
      <c r="J106" s="5"/>
      <c r="K106" s="5"/>
      <c r="L106" s="7">
        <f>IF(COUNTA(J106:K106)=0,"",J106+K106)</f>
      </c>
      <c r="M106" s="5"/>
      <c r="N106" s="7">
        <f>IF(J106="","",J106-M106)</f>
      </c>
      <c r="O106" s="8">
        <f>IF(N106="","",IF(ABS(N106)&lt;=$H$4,"OK / sous seuil",IF(N106&gt;0,"Charge à provisionner","Provision à ajuster/reprendre")))</f>
      </c>
      <c r="P106" s="4"/>
      <c r="Q106" s="4"/>
      <c r="R106" s="4"/>
      <c r="S106" s="8">
        <f>IF(N106="","",IF(N106&gt;0,"Charge manquante / P&amp;L sous-évalué",IF(N106&lt;0,"Charge surévaluée","Aucun impact")))</f>
      </c>
      <c r="T106" s="8">
        <f>IF(N106="","",IF(N106&gt;0,"Dette fournisseur/FNP à constater",IF(N106&lt;0,"Dette surévaluée ou OD à reprendre","Aucun impact")))</f>
      </c>
      <c r="U106" s="8">
        <f>IF(COUNTA(B106:J106)=0,"",IF(OR(P106="Non",R106="À investiguer",R106="En attente justificatif"),"Élevé",IF(ABS(N106)&gt;$H$4,"Moyen","Faible")))</f>
      </c>
      <c r="V106" s="4"/>
      <c r="W106" s="4"/>
      <c r="X106" s="8">
        <f>IF(COUNTA(B106:J106)=0,"",IF(R106="Validée","FNP à retenir si non comptabilisée",IF(R106="Comptabilisée","OK - rapprochement comptable à archiver",IF(R106="Non retenue","Justifier l’exclusion",IF(P106="Non","Conclusion impossible sans justificatif","Compléments à obtenir")))))</f>
      </c>
    </row>
    <row r="107">
      <c r="A107" s="15"/>
      <c r="B107" s="4"/>
      <c r="C107" s="4"/>
      <c r="D107" s="4"/>
      <c r="E107" s="6"/>
      <c r="F107" s="6"/>
      <c r="G107" s="6"/>
      <c r="H107" s="6"/>
      <c r="I107" s="4"/>
      <c r="J107" s="5"/>
      <c r="K107" s="5"/>
      <c r="L107" s="7">
        <f>IF(COUNTA(J107:K107)=0,"",J107+K107)</f>
      </c>
      <c r="M107" s="5"/>
      <c r="N107" s="7">
        <f>IF(J107="","",J107-M107)</f>
      </c>
      <c r="O107" s="8">
        <f>IF(N107="","",IF(ABS(N107)&lt;=$H$4,"OK / sous seuil",IF(N107&gt;0,"Charge à provisionner","Provision à ajuster/reprendre")))</f>
      </c>
      <c r="P107" s="4"/>
      <c r="Q107" s="4"/>
      <c r="R107" s="4"/>
      <c r="S107" s="8">
        <f>IF(N107="","",IF(N107&gt;0,"Charge manquante / P&amp;L sous-évalué",IF(N107&lt;0,"Charge surévaluée","Aucun impact")))</f>
      </c>
      <c r="T107" s="8">
        <f>IF(N107="","",IF(N107&gt;0,"Dette fournisseur/FNP à constater",IF(N107&lt;0,"Dette surévaluée ou OD à reprendre","Aucun impact")))</f>
      </c>
      <c r="U107" s="8">
        <f>IF(COUNTA(B107:J107)=0,"",IF(OR(P107="Non",R107="À investiguer",R107="En attente justificatif"),"Élevé",IF(ABS(N107)&gt;$H$4,"Moyen","Faible")))</f>
      </c>
      <c r="V107" s="4"/>
      <c r="W107" s="4"/>
      <c r="X107" s="8">
        <f>IF(COUNTA(B107:J107)=0,"",IF(R107="Validée","FNP à retenir si non comptabilisée",IF(R107="Comptabilisée","OK - rapprochement comptable à archiver",IF(R107="Non retenue","Justifier l’exclusion",IF(P107="Non","Conclusion impossible sans justificatif","Compléments à obtenir")))))</f>
      </c>
    </row>
    <row r="108">
      <c r="A108" s="15"/>
      <c r="B108" s="4"/>
      <c r="C108" s="4"/>
      <c r="D108" s="4"/>
      <c r="E108" s="6"/>
      <c r="F108" s="6"/>
      <c r="G108" s="6"/>
      <c r="H108" s="6"/>
      <c r="I108" s="4"/>
      <c r="J108" s="5"/>
      <c r="K108" s="5"/>
      <c r="L108" s="7">
        <f>IF(COUNTA(J108:K108)=0,"",J108+K108)</f>
      </c>
      <c r="M108" s="5"/>
      <c r="N108" s="7">
        <f>IF(J108="","",J108-M108)</f>
      </c>
      <c r="O108" s="8">
        <f>IF(N108="","",IF(ABS(N108)&lt;=$H$4,"OK / sous seuil",IF(N108&gt;0,"Charge à provisionner","Provision à ajuster/reprendre")))</f>
      </c>
      <c r="P108" s="4"/>
      <c r="Q108" s="4"/>
      <c r="R108" s="4"/>
      <c r="S108" s="8">
        <f>IF(N108="","",IF(N108&gt;0,"Charge manquante / P&amp;L sous-évalué",IF(N108&lt;0,"Charge surévaluée","Aucun impact")))</f>
      </c>
      <c r="T108" s="8">
        <f>IF(N108="","",IF(N108&gt;0,"Dette fournisseur/FNP à constater",IF(N108&lt;0,"Dette surévaluée ou OD à reprendre","Aucun impact")))</f>
      </c>
      <c r="U108" s="8">
        <f>IF(COUNTA(B108:J108)=0,"",IF(OR(P108="Non",R108="À investiguer",R108="En attente justificatif"),"Élevé",IF(ABS(N108)&gt;$H$4,"Moyen","Faible")))</f>
      </c>
      <c r="V108" s="4"/>
      <c r="W108" s="4"/>
      <c r="X108" s="8">
        <f>IF(COUNTA(B108:J108)=0,"",IF(R108="Validée","FNP à retenir si non comptabilisée",IF(R108="Comptabilisée","OK - rapprochement comptable à archiver",IF(R108="Non retenue","Justifier l’exclusion",IF(P108="Non","Conclusion impossible sans justificatif","Compléments à obtenir")))))</f>
      </c>
    </row>
    <row r="109">
      <c r="A109" s="15"/>
      <c r="B109" s="4"/>
      <c r="C109" s="4"/>
      <c r="D109" s="4"/>
      <c r="E109" s="6"/>
      <c r="F109" s="6"/>
      <c r="G109" s="6"/>
      <c r="H109" s="6"/>
      <c r="I109" s="4"/>
      <c r="J109" s="5"/>
      <c r="K109" s="5"/>
      <c r="L109" s="7">
        <f>IF(COUNTA(J109:K109)=0,"",J109+K109)</f>
      </c>
      <c r="M109" s="5"/>
      <c r="N109" s="7">
        <f>IF(J109="","",J109-M109)</f>
      </c>
      <c r="O109" s="8">
        <f>IF(N109="","",IF(ABS(N109)&lt;=$H$4,"OK / sous seuil",IF(N109&gt;0,"Charge à provisionner","Provision à ajuster/reprendre")))</f>
      </c>
      <c r="P109" s="4"/>
      <c r="Q109" s="4"/>
      <c r="R109" s="4"/>
      <c r="S109" s="8">
        <f>IF(N109="","",IF(N109&gt;0,"Charge manquante / P&amp;L sous-évalué",IF(N109&lt;0,"Charge surévaluée","Aucun impact")))</f>
      </c>
      <c r="T109" s="8">
        <f>IF(N109="","",IF(N109&gt;0,"Dette fournisseur/FNP à constater",IF(N109&lt;0,"Dette surévaluée ou OD à reprendre","Aucun impact")))</f>
      </c>
      <c r="U109" s="8">
        <f>IF(COUNTA(B109:J109)=0,"",IF(OR(P109="Non",R109="À investiguer",R109="En attente justificatif"),"Élevé",IF(ABS(N109)&gt;$H$4,"Moyen","Faible")))</f>
      </c>
      <c r="V109" s="4"/>
      <c r="W109" s="4"/>
      <c r="X109" s="8">
        <f>IF(COUNTA(B109:J109)=0,"",IF(R109="Validée","FNP à retenir si non comptabilisée",IF(R109="Comptabilisée","OK - rapprochement comptable à archiver",IF(R109="Non retenue","Justifier l’exclusion",IF(P109="Non","Conclusion impossible sans justificatif","Compléments à obtenir")))))</f>
      </c>
    </row>
    <row r="110">
      <c r="A110" s="15"/>
      <c r="B110" s="4"/>
      <c r="C110" s="4"/>
      <c r="D110" s="4"/>
      <c r="E110" s="6"/>
      <c r="F110" s="6"/>
      <c r="G110" s="6"/>
      <c r="H110" s="6"/>
      <c r="I110" s="4"/>
      <c r="J110" s="5"/>
      <c r="K110" s="5"/>
      <c r="L110" s="7">
        <f>IF(COUNTA(J110:K110)=0,"",J110+K110)</f>
      </c>
      <c r="M110" s="5"/>
      <c r="N110" s="7">
        <f>IF(J110="","",J110-M110)</f>
      </c>
      <c r="O110" s="8">
        <f>IF(N110="","",IF(ABS(N110)&lt;=$H$4,"OK / sous seuil",IF(N110&gt;0,"Charge à provisionner","Provision à ajuster/reprendre")))</f>
      </c>
      <c r="P110" s="4"/>
      <c r="Q110" s="4"/>
      <c r="R110" s="4"/>
      <c r="S110" s="8">
        <f>IF(N110="","",IF(N110&gt;0,"Charge manquante / P&amp;L sous-évalué",IF(N110&lt;0,"Charge surévaluée","Aucun impact")))</f>
      </c>
      <c r="T110" s="8">
        <f>IF(N110="","",IF(N110&gt;0,"Dette fournisseur/FNP à constater",IF(N110&lt;0,"Dette surévaluée ou OD à reprendre","Aucun impact")))</f>
      </c>
      <c r="U110" s="8">
        <f>IF(COUNTA(B110:J110)=0,"",IF(OR(P110="Non",R110="À investiguer",R110="En attente justificatif"),"Élevé",IF(ABS(N110)&gt;$H$4,"Moyen","Faible")))</f>
      </c>
      <c r="V110" s="4"/>
      <c r="W110" s="4"/>
      <c r="X110" s="8">
        <f>IF(COUNTA(B110:J110)=0,"",IF(R110="Validée","FNP à retenir si non comptabilisée",IF(R110="Comptabilisée","OK - rapprochement comptable à archiver",IF(R110="Non retenue","Justifier l’exclusion",IF(P110="Non","Conclusion impossible sans justificatif","Compléments à obtenir")))))</f>
      </c>
    </row>
    <row r="111">
      <c r="A111" s="15"/>
      <c r="B111" s="4"/>
      <c r="C111" s="4"/>
      <c r="D111" s="4"/>
      <c r="E111" s="6"/>
      <c r="F111" s="6"/>
      <c r="G111" s="6"/>
      <c r="H111" s="6"/>
      <c r="I111" s="4"/>
      <c r="J111" s="5"/>
      <c r="K111" s="5"/>
      <c r="L111" s="7">
        <f>IF(COUNTA(J111:K111)=0,"",J111+K111)</f>
      </c>
      <c r="M111" s="5"/>
      <c r="N111" s="7">
        <f>IF(J111="","",J111-M111)</f>
      </c>
      <c r="O111" s="8">
        <f>IF(N111="","",IF(ABS(N111)&lt;=$H$4,"OK / sous seuil",IF(N111&gt;0,"Charge à provisionner","Provision à ajuster/reprendre")))</f>
      </c>
      <c r="P111" s="4"/>
      <c r="Q111" s="4"/>
      <c r="R111" s="4"/>
      <c r="S111" s="8">
        <f>IF(N111="","",IF(N111&gt;0,"Charge manquante / P&amp;L sous-évalué",IF(N111&lt;0,"Charge surévaluée","Aucun impact")))</f>
      </c>
      <c r="T111" s="8">
        <f>IF(N111="","",IF(N111&gt;0,"Dette fournisseur/FNP à constater",IF(N111&lt;0,"Dette surévaluée ou OD à reprendre","Aucun impact")))</f>
      </c>
      <c r="U111" s="8">
        <f>IF(COUNTA(B111:J111)=0,"",IF(OR(P111="Non",R111="À investiguer",R111="En attente justificatif"),"Élevé",IF(ABS(N111)&gt;$H$4,"Moyen","Faible")))</f>
      </c>
      <c r="V111" s="4"/>
      <c r="W111" s="4"/>
      <c r="X111" s="8">
        <f>IF(COUNTA(B111:J111)=0,"",IF(R111="Validée","FNP à retenir si non comptabilisée",IF(R111="Comptabilisée","OK - rapprochement comptable à archiver",IF(R111="Non retenue","Justifier l’exclusion",IF(P111="Non","Conclusion impossible sans justificatif","Compléments à obtenir")))))</f>
      </c>
    </row>
    <row r="112">
      <c r="A112" s="15"/>
      <c r="B112" s="4"/>
      <c r="C112" s="4"/>
      <c r="D112" s="4"/>
      <c r="E112" s="6"/>
      <c r="F112" s="6"/>
      <c r="G112" s="6"/>
      <c r="H112" s="6"/>
      <c r="I112" s="4"/>
      <c r="J112" s="5"/>
      <c r="K112" s="5"/>
      <c r="L112" s="7">
        <f>IF(COUNTA(J112:K112)=0,"",J112+K112)</f>
      </c>
      <c r="M112" s="5"/>
      <c r="N112" s="7">
        <f>IF(J112="","",J112-M112)</f>
      </c>
      <c r="O112" s="8">
        <f>IF(N112="","",IF(ABS(N112)&lt;=$H$4,"OK / sous seuil",IF(N112&gt;0,"Charge à provisionner","Provision à ajuster/reprendre")))</f>
      </c>
      <c r="P112" s="4"/>
      <c r="Q112" s="4"/>
      <c r="R112" s="4"/>
      <c r="S112" s="8">
        <f>IF(N112="","",IF(N112&gt;0,"Charge manquante / P&amp;L sous-évalué",IF(N112&lt;0,"Charge surévaluée","Aucun impact")))</f>
      </c>
      <c r="T112" s="8">
        <f>IF(N112="","",IF(N112&gt;0,"Dette fournisseur/FNP à constater",IF(N112&lt;0,"Dette surévaluée ou OD à reprendre","Aucun impact")))</f>
      </c>
      <c r="U112" s="8">
        <f>IF(COUNTA(B112:J112)=0,"",IF(OR(P112="Non",R112="À investiguer",R112="En attente justificatif"),"Élevé",IF(ABS(N112)&gt;$H$4,"Moyen","Faible")))</f>
      </c>
      <c r="V112" s="4"/>
      <c r="W112" s="4"/>
      <c r="X112" s="8">
        <f>IF(COUNTA(B112:J112)=0,"",IF(R112="Validée","FNP à retenir si non comptabilisée",IF(R112="Comptabilisée","OK - rapprochement comptable à archiver",IF(R112="Non retenue","Justifier l’exclusion",IF(P112="Non","Conclusion impossible sans justificatif","Compléments à obtenir")))))</f>
      </c>
    </row>
    <row r="113">
      <c r="A113" s="15"/>
      <c r="B113" s="4"/>
      <c r="C113" s="4"/>
      <c r="D113" s="4"/>
      <c r="E113" s="6"/>
      <c r="F113" s="6"/>
      <c r="G113" s="6"/>
      <c r="H113" s="6"/>
      <c r="I113" s="4"/>
      <c r="J113" s="5"/>
      <c r="K113" s="5"/>
      <c r="L113" s="7">
        <f>IF(COUNTA(J113:K113)=0,"",J113+K113)</f>
      </c>
      <c r="M113" s="5"/>
      <c r="N113" s="7">
        <f>IF(J113="","",J113-M113)</f>
      </c>
      <c r="O113" s="8">
        <f>IF(N113="","",IF(ABS(N113)&lt;=$H$4,"OK / sous seuil",IF(N113&gt;0,"Charge à provisionner","Provision à ajuster/reprendre")))</f>
      </c>
      <c r="P113" s="4"/>
      <c r="Q113" s="4"/>
      <c r="R113" s="4"/>
      <c r="S113" s="8">
        <f>IF(N113="","",IF(N113&gt;0,"Charge manquante / P&amp;L sous-évalué",IF(N113&lt;0,"Charge surévaluée","Aucun impact")))</f>
      </c>
      <c r="T113" s="8">
        <f>IF(N113="","",IF(N113&gt;0,"Dette fournisseur/FNP à constater",IF(N113&lt;0,"Dette surévaluée ou OD à reprendre","Aucun impact")))</f>
      </c>
      <c r="U113" s="8">
        <f>IF(COUNTA(B113:J113)=0,"",IF(OR(P113="Non",R113="À investiguer",R113="En attente justificatif"),"Élevé",IF(ABS(N113)&gt;$H$4,"Moyen","Faible")))</f>
      </c>
      <c r="V113" s="4"/>
      <c r="W113" s="4"/>
      <c r="X113" s="8">
        <f>IF(COUNTA(B113:J113)=0,"",IF(R113="Validée","FNP à retenir si non comptabilisée",IF(R113="Comptabilisée","OK - rapprochement comptable à archiver",IF(R113="Non retenue","Justifier l’exclusion",IF(P113="Non","Conclusion impossible sans justificatif","Compléments à obtenir")))))</f>
      </c>
    </row>
    <row r="114">
      <c r="A114" s="15"/>
      <c r="B114" s="4"/>
      <c r="C114" s="4"/>
      <c r="D114" s="4"/>
      <c r="E114" s="6"/>
      <c r="F114" s="6"/>
      <c r="G114" s="6"/>
      <c r="H114" s="6"/>
      <c r="I114" s="4"/>
      <c r="J114" s="5"/>
      <c r="K114" s="5"/>
      <c r="L114" s="7">
        <f>IF(COUNTA(J114:K114)=0,"",J114+K114)</f>
      </c>
      <c r="M114" s="5"/>
      <c r="N114" s="7">
        <f>IF(J114="","",J114-M114)</f>
      </c>
      <c r="O114" s="8">
        <f>IF(N114="","",IF(ABS(N114)&lt;=$H$4,"OK / sous seuil",IF(N114&gt;0,"Charge à provisionner","Provision à ajuster/reprendre")))</f>
      </c>
      <c r="P114" s="4"/>
      <c r="Q114" s="4"/>
      <c r="R114" s="4"/>
      <c r="S114" s="8">
        <f>IF(N114="","",IF(N114&gt;0,"Charge manquante / P&amp;L sous-évalué",IF(N114&lt;0,"Charge surévaluée","Aucun impact")))</f>
      </c>
      <c r="T114" s="8">
        <f>IF(N114="","",IF(N114&gt;0,"Dette fournisseur/FNP à constater",IF(N114&lt;0,"Dette surévaluée ou OD à reprendre","Aucun impact")))</f>
      </c>
      <c r="U114" s="8">
        <f>IF(COUNTA(B114:J114)=0,"",IF(OR(P114="Non",R114="À investiguer",R114="En attente justificatif"),"Élevé",IF(ABS(N114)&gt;$H$4,"Moyen","Faible")))</f>
      </c>
      <c r="V114" s="4"/>
      <c r="W114" s="4"/>
      <c r="X114" s="8">
        <f>IF(COUNTA(B114:J114)=0,"",IF(R114="Validée","FNP à retenir si non comptabilisée",IF(R114="Comptabilisée","OK - rapprochement comptable à archiver",IF(R114="Non retenue","Justifier l’exclusion",IF(P114="Non","Conclusion impossible sans justificatif","Compléments à obtenir")))))</f>
      </c>
    </row>
    <row r="115">
      <c r="A115" s="15"/>
      <c r="B115" s="4"/>
      <c r="C115" s="4"/>
      <c r="D115" s="4"/>
      <c r="E115" s="6"/>
      <c r="F115" s="6"/>
      <c r="G115" s="6"/>
      <c r="H115" s="6"/>
      <c r="I115" s="4"/>
      <c r="J115" s="5"/>
      <c r="K115" s="5"/>
      <c r="L115" s="7">
        <f>IF(COUNTA(J115:K115)=0,"",J115+K115)</f>
      </c>
      <c r="M115" s="5"/>
      <c r="N115" s="7">
        <f>IF(J115="","",J115-M115)</f>
      </c>
      <c r="O115" s="8">
        <f>IF(N115="","",IF(ABS(N115)&lt;=$H$4,"OK / sous seuil",IF(N115&gt;0,"Charge à provisionner","Provision à ajuster/reprendre")))</f>
      </c>
      <c r="P115" s="4"/>
      <c r="Q115" s="4"/>
      <c r="R115" s="4"/>
      <c r="S115" s="8">
        <f>IF(N115="","",IF(N115&gt;0,"Charge manquante / P&amp;L sous-évalué",IF(N115&lt;0,"Charge surévaluée","Aucun impact")))</f>
      </c>
      <c r="T115" s="8">
        <f>IF(N115="","",IF(N115&gt;0,"Dette fournisseur/FNP à constater",IF(N115&lt;0,"Dette surévaluée ou OD à reprendre","Aucun impact")))</f>
      </c>
      <c r="U115" s="8">
        <f>IF(COUNTA(B115:J115)=0,"",IF(OR(P115="Non",R115="À investiguer",R115="En attente justificatif"),"Élevé",IF(ABS(N115)&gt;$H$4,"Moyen","Faible")))</f>
      </c>
      <c r="V115" s="4"/>
      <c r="W115" s="4"/>
      <c r="X115" s="8">
        <f>IF(COUNTA(B115:J115)=0,"",IF(R115="Validée","FNP à retenir si non comptabilisée",IF(R115="Comptabilisée","OK - rapprochement comptable à archiver",IF(R115="Non retenue","Justifier l’exclusion",IF(P115="Non","Conclusion impossible sans justificatif","Compléments à obtenir")))))</f>
      </c>
    </row>
    <row r="116">
      <c r="A116" s="15"/>
      <c r="B116" s="4"/>
      <c r="C116" s="4"/>
      <c r="D116" s="4"/>
      <c r="E116" s="6"/>
      <c r="F116" s="6"/>
      <c r="G116" s="6"/>
      <c r="H116" s="6"/>
      <c r="I116" s="4"/>
      <c r="J116" s="5"/>
      <c r="K116" s="5"/>
      <c r="L116" s="7">
        <f>IF(COUNTA(J116:K116)=0,"",J116+K116)</f>
      </c>
      <c r="M116" s="5"/>
      <c r="N116" s="7">
        <f>IF(J116="","",J116-M116)</f>
      </c>
      <c r="O116" s="8">
        <f>IF(N116="","",IF(ABS(N116)&lt;=$H$4,"OK / sous seuil",IF(N116&gt;0,"Charge à provisionner","Provision à ajuster/reprendre")))</f>
      </c>
      <c r="P116" s="4"/>
      <c r="Q116" s="4"/>
      <c r="R116" s="4"/>
      <c r="S116" s="8">
        <f>IF(N116="","",IF(N116&gt;0,"Charge manquante / P&amp;L sous-évalué",IF(N116&lt;0,"Charge surévaluée","Aucun impact")))</f>
      </c>
      <c r="T116" s="8">
        <f>IF(N116="","",IF(N116&gt;0,"Dette fournisseur/FNP à constater",IF(N116&lt;0,"Dette surévaluée ou OD à reprendre","Aucun impact")))</f>
      </c>
      <c r="U116" s="8">
        <f>IF(COUNTA(B116:J116)=0,"",IF(OR(P116="Non",R116="À investiguer",R116="En attente justificatif"),"Élevé",IF(ABS(N116)&gt;$H$4,"Moyen","Faible")))</f>
      </c>
      <c r="V116" s="4"/>
      <c r="W116" s="4"/>
      <c r="X116" s="8">
        <f>IF(COUNTA(B116:J116)=0,"",IF(R116="Validée","FNP à retenir si non comptabilisée",IF(R116="Comptabilisée","OK - rapprochement comptable à archiver",IF(R116="Non retenue","Justifier l’exclusion",IF(P116="Non","Conclusion impossible sans justificatif","Compléments à obtenir")))))</f>
      </c>
    </row>
    <row r="117">
      <c r="A117" s="15"/>
      <c r="B117" s="4"/>
      <c r="C117" s="4"/>
      <c r="D117" s="4"/>
      <c r="E117" s="6"/>
      <c r="F117" s="6"/>
      <c r="G117" s="6"/>
      <c r="H117" s="6"/>
      <c r="I117" s="4"/>
      <c r="J117" s="5"/>
      <c r="K117" s="5"/>
      <c r="L117" s="7">
        <f>IF(COUNTA(J117:K117)=0,"",J117+K117)</f>
      </c>
      <c r="M117" s="5"/>
      <c r="N117" s="7">
        <f>IF(J117="","",J117-M117)</f>
      </c>
      <c r="O117" s="8">
        <f>IF(N117="","",IF(ABS(N117)&lt;=$H$4,"OK / sous seuil",IF(N117&gt;0,"Charge à provisionner","Provision à ajuster/reprendre")))</f>
      </c>
      <c r="P117" s="4"/>
      <c r="Q117" s="4"/>
      <c r="R117" s="4"/>
      <c r="S117" s="8">
        <f>IF(N117="","",IF(N117&gt;0,"Charge manquante / P&amp;L sous-évalué",IF(N117&lt;0,"Charge surévaluée","Aucun impact")))</f>
      </c>
      <c r="T117" s="8">
        <f>IF(N117="","",IF(N117&gt;0,"Dette fournisseur/FNP à constater",IF(N117&lt;0,"Dette surévaluée ou OD à reprendre","Aucun impact")))</f>
      </c>
      <c r="U117" s="8">
        <f>IF(COUNTA(B117:J117)=0,"",IF(OR(P117="Non",R117="À investiguer",R117="En attente justificatif"),"Élevé",IF(ABS(N117)&gt;$H$4,"Moyen","Faible")))</f>
      </c>
      <c r="V117" s="4"/>
      <c r="W117" s="4"/>
      <c r="X117" s="8">
        <f>IF(COUNTA(B117:J117)=0,"",IF(R117="Validée","FNP à retenir si non comptabilisée",IF(R117="Comptabilisée","OK - rapprochement comptable à archiver",IF(R117="Non retenue","Justifier l’exclusion",IF(P117="Non","Conclusion impossible sans justificatif","Compléments à obtenir")))))</f>
      </c>
    </row>
    <row r="118">
      <c r="A118" s="15"/>
      <c r="B118" s="4"/>
      <c r="C118" s="4"/>
      <c r="D118" s="4"/>
      <c r="E118" s="6"/>
      <c r="F118" s="6"/>
      <c r="G118" s="6"/>
      <c r="H118" s="6"/>
      <c r="I118" s="4"/>
      <c r="J118" s="5"/>
      <c r="K118" s="5"/>
      <c r="L118" s="7">
        <f>IF(COUNTA(J118:K118)=0,"",J118+K118)</f>
      </c>
      <c r="M118" s="5"/>
      <c r="N118" s="7">
        <f>IF(J118="","",J118-M118)</f>
      </c>
      <c r="O118" s="8">
        <f>IF(N118="","",IF(ABS(N118)&lt;=$H$4,"OK / sous seuil",IF(N118&gt;0,"Charge à provisionner","Provision à ajuster/reprendre")))</f>
      </c>
      <c r="P118" s="4"/>
      <c r="Q118" s="4"/>
      <c r="R118" s="4"/>
      <c r="S118" s="8">
        <f>IF(N118="","",IF(N118&gt;0,"Charge manquante / P&amp;L sous-évalué",IF(N118&lt;0,"Charge surévaluée","Aucun impact")))</f>
      </c>
      <c r="T118" s="8">
        <f>IF(N118="","",IF(N118&gt;0,"Dette fournisseur/FNP à constater",IF(N118&lt;0,"Dette surévaluée ou OD à reprendre","Aucun impact")))</f>
      </c>
      <c r="U118" s="8">
        <f>IF(COUNTA(B118:J118)=0,"",IF(OR(P118="Non",R118="À investiguer",R118="En attente justificatif"),"Élevé",IF(ABS(N118)&gt;$H$4,"Moyen","Faible")))</f>
      </c>
      <c r="V118" s="4"/>
      <c r="W118" s="4"/>
      <c r="X118" s="8">
        <f>IF(COUNTA(B118:J118)=0,"",IF(R118="Validée","FNP à retenir si non comptabilisée",IF(R118="Comptabilisée","OK - rapprochement comptable à archiver",IF(R118="Non retenue","Justifier l’exclusion",IF(P118="Non","Conclusion impossible sans justificatif","Compléments à obtenir")))))</f>
      </c>
    </row>
    <row r="119">
      <c r="A119" s="15"/>
      <c r="B119" s="4"/>
      <c r="C119" s="4"/>
      <c r="D119" s="4"/>
      <c r="E119" s="6"/>
      <c r="F119" s="6"/>
      <c r="G119" s="6"/>
      <c r="H119" s="6"/>
      <c r="I119" s="4"/>
      <c r="J119" s="5"/>
      <c r="K119" s="5"/>
      <c r="L119" s="7">
        <f>IF(COUNTA(J119:K119)=0,"",J119+K119)</f>
      </c>
      <c r="M119" s="5"/>
      <c r="N119" s="7">
        <f>IF(J119="","",J119-M119)</f>
      </c>
      <c r="O119" s="8">
        <f>IF(N119="","",IF(ABS(N119)&lt;=$H$4,"OK / sous seuil",IF(N119&gt;0,"Charge à provisionner","Provision à ajuster/reprendre")))</f>
      </c>
      <c r="P119" s="4"/>
      <c r="Q119" s="4"/>
      <c r="R119" s="4"/>
      <c r="S119" s="8">
        <f>IF(N119="","",IF(N119&gt;0,"Charge manquante / P&amp;L sous-évalué",IF(N119&lt;0,"Charge surévaluée","Aucun impact")))</f>
      </c>
      <c r="T119" s="8">
        <f>IF(N119="","",IF(N119&gt;0,"Dette fournisseur/FNP à constater",IF(N119&lt;0,"Dette surévaluée ou OD à reprendre","Aucun impact")))</f>
      </c>
      <c r="U119" s="8">
        <f>IF(COUNTA(B119:J119)=0,"",IF(OR(P119="Non",R119="À investiguer",R119="En attente justificatif"),"Élevé",IF(ABS(N119)&gt;$H$4,"Moyen","Faible")))</f>
      </c>
      <c r="V119" s="4"/>
      <c r="W119" s="4"/>
      <c r="X119" s="8">
        <f>IF(COUNTA(B119:J119)=0,"",IF(R119="Validée","FNP à retenir si non comptabilisée",IF(R119="Comptabilisée","OK - rapprochement comptable à archiver",IF(R119="Non retenue","Justifier l’exclusion",IF(P119="Non","Conclusion impossible sans justificatif","Compléments à obtenir")))))</f>
      </c>
    </row>
    <row r="120">
      <c r="A120" s="15"/>
      <c r="B120" s="4"/>
      <c r="C120" s="4"/>
      <c r="D120" s="4"/>
      <c r="E120" s="6"/>
      <c r="F120" s="6"/>
      <c r="G120" s="6"/>
      <c r="H120" s="6"/>
      <c r="I120" s="4"/>
      <c r="J120" s="5"/>
      <c r="K120" s="5"/>
      <c r="L120" s="7">
        <f>IF(COUNTA(J120:K120)=0,"",J120+K120)</f>
      </c>
      <c r="M120" s="5"/>
      <c r="N120" s="7">
        <f>IF(J120="","",J120-M120)</f>
      </c>
      <c r="O120" s="8">
        <f>IF(N120="","",IF(ABS(N120)&lt;=$H$4,"OK / sous seuil",IF(N120&gt;0,"Charge à provisionner","Provision à ajuster/reprendre")))</f>
      </c>
      <c r="P120" s="4"/>
      <c r="Q120" s="4"/>
      <c r="R120" s="4"/>
      <c r="S120" s="8">
        <f>IF(N120="","",IF(N120&gt;0,"Charge manquante / P&amp;L sous-évalué",IF(N120&lt;0,"Charge surévaluée","Aucun impact")))</f>
      </c>
      <c r="T120" s="8">
        <f>IF(N120="","",IF(N120&gt;0,"Dette fournisseur/FNP à constater",IF(N120&lt;0,"Dette surévaluée ou OD à reprendre","Aucun impact")))</f>
      </c>
      <c r="U120" s="8">
        <f>IF(COUNTA(B120:J120)=0,"",IF(OR(P120="Non",R120="À investiguer",R120="En attente justificatif"),"Élevé",IF(ABS(N120)&gt;$H$4,"Moyen","Faible")))</f>
      </c>
      <c r="V120" s="4"/>
      <c r="W120" s="4"/>
      <c r="X120" s="8">
        <f>IF(COUNTA(B120:J120)=0,"",IF(R120="Validée","FNP à retenir si non comptabilisée",IF(R120="Comptabilisée","OK - rapprochement comptable à archiver",IF(R120="Non retenue","Justifier l’exclusion",IF(P120="Non","Conclusion impossible sans justificatif","Compléments à obtenir")))))</f>
      </c>
    </row>
    <row r="121">
      <c r="A121" s="15"/>
      <c r="B121" s="4"/>
      <c r="C121" s="4"/>
      <c r="D121" s="4"/>
      <c r="E121" s="6"/>
      <c r="F121" s="6"/>
      <c r="G121" s="6"/>
      <c r="H121" s="6"/>
      <c r="I121" s="4"/>
      <c r="J121" s="5"/>
      <c r="K121" s="5"/>
      <c r="L121" s="7">
        <f>IF(COUNTA(J121:K121)=0,"",J121+K121)</f>
      </c>
      <c r="M121" s="5"/>
      <c r="N121" s="7">
        <f>IF(J121="","",J121-M121)</f>
      </c>
      <c r="O121" s="8">
        <f>IF(N121="","",IF(ABS(N121)&lt;=$H$4,"OK / sous seuil",IF(N121&gt;0,"Charge à provisionner","Provision à ajuster/reprendre")))</f>
      </c>
      <c r="P121" s="4"/>
      <c r="Q121" s="4"/>
      <c r="R121" s="4"/>
      <c r="S121" s="8">
        <f>IF(N121="","",IF(N121&gt;0,"Charge manquante / P&amp;L sous-évalué",IF(N121&lt;0,"Charge surévaluée","Aucun impact")))</f>
      </c>
      <c r="T121" s="8">
        <f>IF(N121="","",IF(N121&gt;0,"Dette fournisseur/FNP à constater",IF(N121&lt;0,"Dette surévaluée ou OD à reprendre","Aucun impact")))</f>
      </c>
      <c r="U121" s="8">
        <f>IF(COUNTA(B121:J121)=0,"",IF(OR(P121="Non",R121="À investiguer",R121="En attente justificatif"),"Élevé",IF(ABS(N121)&gt;$H$4,"Moyen","Faible")))</f>
      </c>
      <c r="V121" s="4"/>
      <c r="W121" s="4"/>
      <c r="X121" s="8">
        <f>IF(COUNTA(B121:J121)=0,"",IF(R121="Validée","FNP à retenir si non comptabilisée",IF(R121="Comptabilisée","OK - rapprochement comptable à archiver",IF(R121="Non retenue","Justifier l’exclusion",IF(P121="Non","Conclusion impossible sans justificatif","Compléments à obtenir")))))</f>
      </c>
    </row>
    <row r="122">
      <c r="A122" s="15"/>
      <c r="B122" s="4"/>
      <c r="C122" s="4"/>
      <c r="D122" s="4"/>
      <c r="E122" s="6"/>
      <c r="F122" s="6"/>
      <c r="G122" s="6"/>
      <c r="H122" s="6"/>
      <c r="I122" s="4"/>
      <c r="J122" s="5"/>
      <c r="K122" s="5"/>
      <c r="L122" s="7">
        <f>IF(COUNTA(J122:K122)=0,"",J122+K122)</f>
      </c>
      <c r="M122" s="5"/>
      <c r="N122" s="7">
        <f>IF(J122="","",J122-M122)</f>
      </c>
      <c r="O122" s="8">
        <f>IF(N122="","",IF(ABS(N122)&lt;=$H$4,"OK / sous seuil",IF(N122&gt;0,"Charge à provisionner","Provision à ajuster/reprendre")))</f>
      </c>
      <c r="P122" s="4"/>
      <c r="Q122" s="4"/>
      <c r="R122" s="4"/>
      <c r="S122" s="8">
        <f>IF(N122="","",IF(N122&gt;0,"Charge manquante / P&amp;L sous-évalué",IF(N122&lt;0,"Charge surévaluée","Aucun impact")))</f>
      </c>
      <c r="T122" s="8">
        <f>IF(N122="","",IF(N122&gt;0,"Dette fournisseur/FNP à constater",IF(N122&lt;0,"Dette surévaluée ou OD à reprendre","Aucun impact")))</f>
      </c>
      <c r="U122" s="8">
        <f>IF(COUNTA(B122:J122)=0,"",IF(OR(P122="Non",R122="À investiguer",R122="En attente justificatif"),"Élevé",IF(ABS(N122)&gt;$H$4,"Moyen","Faible")))</f>
      </c>
      <c r="V122" s="4"/>
      <c r="W122" s="4"/>
      <c r="X122" s="8">
        <f>IF(COUNTA(B122:J122)=0,"",IF(R122="Validée","FNP à retenir si non comptabilisée",IF(R122="Comptabilisée","OK - rapprochement comptable à archiver",IF(R122="Non retenue","Justifier l’exclusion",IF(P122="Non","Conclusion impossible sans justificatif","Compléments à obtenir")))))</f>
      </c>
    </row>
    <row r="123">
      <c r="A123" s="15"/>
      <c r="B123" s="4"/>
      <c r="C123" s="4"/>
      <c r="D123" s="4"/>
      <c r="E123" s="6"/>
      <c r="F123" s="6"/>
      <c r="G123" s="6"/>
      <c r="H123" s="6"/>
      <c r="I123" s="4"/>
      <c r="J123" s="5"/>
      <c r="K123" s="5"/>
      <c r="L123" s="7">
        <f>IF(COUNTA(J123:K123)=0,"",J123+K123)</f>
      </c>
      <c r="M123" s="5"/>
      <c r="N123" s="7">
        <f>IF(J123="","",J123-M123)</f>
      </c>
      <c r="O123" s="8">
        <f>IF(N123="","",IF(ABS(N123)&lt;=$H$4,"OK / sous seuil",IF(N123&gt;0,"Charge à provisionner","Provision à ajuster/reprendre")))</f>
      </c>
      <c r="P123" s="4"/>
      <c r="Q123" s="4"/>
      <c r="R123" s="4"/>
      <c r="S123" s="8">
        <f>IF(N123="","",IF(N123&gt;0,"Charge manquante / P&amp;L sous-évalué",IF(N123&lt;0,"Charge surévaluée","Aucun impact")))</f>
      </c>
      <c r="T123" s="8">
        <f>IF(N123="","",IF(N123&gt;0,"Dette fournisseur/FNP à constater",IF(N123&lt;0,"Dette surévaluée ou OD à reprendre","Aucun impact")))</f>
      </c>
      <c r="U123" s="8">
        <f>IF(COUNTA(B123:J123)=0,"",IF(OR(P123="Non",R123="À investiguer",R123="En attente justificatif"),"Élevé",IF(ABS(N123)&gt;$H$4,"Moyen","Faible")))</f>
      </c>
      <c r="V123" s="4"/>
      <c r="W123" s="4"/>
      <c r="X123" s="8">
        <f>IF(COUNTA(B123:J123)=0,"",IF(R123="Validée","FNP à retenir si non comptabilisée",IF(R123="Comptabilisée","OK - rapprochement comptable à archiver",IF(R123="Non retenue","Justifier l’exclusion",IF(P123="Non","Conclusion impossible sans justificatif","Compléments à obtenir")))))</f>
      </c>
    </row>
    <row r="124">
      <c r="A124" s="15"/>
      <c r="B124" s="4"/>
      <c r="C124" s="4"/>
      <c r="D124" s="4"/>
      <c r="E124" s="6"/>
      <c r="F124" s="6"/>
      <c r="G124" s="6"/>
      <c r="H124" s="6"/>
      <c r="I124" s="4"/>
      <c r="J124" s="5"/>
      <c r="K124" s="5"/>
      <c r="L124" s="7">
        <f>IF(COUNTA(J124:K124)=0,"",J124+K124)</f>
      </c>
      <c r="M124" s="5"/>
      <c r="N124" s="7">
        <f>IF(J124="","",J124-M124)</f>
      </c>
      <c r="O124" s="8">
        <f>IF(N124="","",IF(ABS(N124)&lt;=$H$4,"OK / sous seuil",IF(N124&gt;0,"Charge à provisionner","Provision à ajuster/reprendre")))</f>
      </c>
      <c r="P124" s="4"/>
      <c r="Q124" s="4"/>
      <c r="R124" s="4"/>
      <c r="S124" s="8">
        <f>IF(N124="","",IF(N124&gt;0,"Charge manquante / P&amp;L sous-évalué",IF(N124&lt;0,"Charge surévaluée","Aucun impact")))</f>
      </c>
      <c r="T124" s="8">
        <f>IF(N124="","",IF(N124&gt;0,"Dette fournisseur/FNP à constater",IF(N124&lt;0,"Dette surévaluée ou OD à reprendre","Aucun impact")))</f>
      </c>
      <c r="U124" s="8">
        <f>IF(COUNTA(B124:J124)=0,"",IF(OR(P124="Non",R124="À investiguer",R124="En attente justificatif"),"Élevé",IF(ABS(N124)&gt;$H$4,"Moyen","Faible")))</f>
      </c>
      <c r="V124" s="4"/>
      <c r="W124" s="4"/>
      <c r="X124" s="8">
        <f>IF(COUNTA(B124:J124)=0,"",IF(R124="Validée","FNP à retenir si non comptabilisée",IF(R124="Comptabilisée","OK - rapprochement comptable à archiver",IF(R124="Non retenue","Justifier l’exclusion",IF(P124="Non","Conclusion impossible sans justificatif","Compléments à obtenir")))))</f>
      </c>
    </row>
    <row r="125">
      <c r="A125" s="15"/>
      <c r="B125" s="4"/>
      <c r="C125" s="4"/>
      <c r="D125" s="4"/>
      <c r="E125" s="6"/>
      <c r="F125" s="6"/>
      <c r="G125" s="6"/>
      <c r="H125" s="6"/>
      <c r="I125" s="4"/>
      <c r="J125" s="5"/>
      <c r="K125" s="5"/>
      <c r="L125" s="7">
        <f>IF(COUNTA(J125:K125)=0,"",J125+K125)</f>
      </c>
      <c r="M125" s="5"/>
      <c r="N125" s="7">
        <f>IF(J125="","",J125-M125)</f>
      </c>
      <c r="O125" s="8">
        <f>IF(N125="","",IF(ABS(N125)&lt;=$H$4,"OK / sous seuil",IF(N125&gt;0,"Charge à provisionner","Provision à ajuster/reprendre")))</f>
      </c>
      <c r="P125" s="4"/>
      <c r="Q125" s="4"/>
      <c r="R125" s="4"/>
      <c r="S125" s="8">
        <f>IF(N125="","",IF(N125&gt;0,"Charge manquante / P&amp;L sous-évalué",IF(N125&lt;0,"Charge surévaluée","Aucun impact")))</f>
      </c>
      <c r="T125" s="8">
        <f>IF(N125="","",IF(N125&gt;0,"Dette fournisseur/FNP à constater",IF(N125&lt;0,"Dette surévaluée ou OD à reprendre","Aucun impact")))</f>
      </c>
      <c r="U125" s="8">
        <f>IF(COUNTA(B125:J125)=0,"",IF(OR(P125="Non",R125="À investiguer",R125="En attente justificatif"),"Élevé",IF(ABS(N125)&gt;$H$4,"Moyen","Faible")))</f>
      </c>
      <c r="V125" s="4"/>
      <c r="W125" s="4"/>
      <c r="X125" s="8">
        <f>IF(COUNTA(B125:J125)=0,"",IF(R125="Validée","FNP à retenir si non comptabilisée",IF(R125="Comptabilisée","OK - rapprochement comptable à archiver",IF(R125="Non retenue","Justifier l’exclusion",IF(P125="Non","Conclusion impossible sans justificatif","Compléments à obtenir")))))</f>
      </c>
    </row>
    <row r="126">
      <c r="A126" s="15"/>
      <c r="B126" s="4"/>
      <c r="C126" s="4"/>
      <c r="D126" s="4"/>
      <c r="E126" s="6"/>
      <c r="F126" s="6"/>
      <c r="G126" s="6"/>
      <c r="H126" s="6"/>
      <c r="I126" s="4"/>
      <c r="J126" s="5"/>
      <c r="K126" s="5"/>
      <c r="L126" s="7">
        <f>IF(COUNTA(J126:K126)=0,"",J126+K126)</f>
      </c>
      <c r="M126" s="5"/>
      <c r="N126" s="7">
        <f>IF(J126="","",J126-M126)</f>
      </c>
      <c r="O126" s="8">
        <f>IF(N126="","",IF(ABS(N126)&lt;=$H$4,"OK / sous seuil",IF(N126&gt;0,"Charge à provisionner","Provision à ajuster/reprendre")))</f>
      </c>
      <c r="P126" s="4"/>
      <c r="Q126" s="4"/>
      <c r="R126" s="4"/>
      <c r="S126" s="8">
        <f>IF(N126="","",IF(N126&gt;0,"Charge manquante / P&amp;L sous-évalué",IF(N126&lt;0,"Charge surévaluée","Aucun impact")))</f>
      </c>
      <c r="T126" s="8">
        <f>IF(N126="","",IF(N126&gt;0,"Dette fournisseur/FNP à constater",IF(N126&lt;0,"Dette surévaluée ou OD à reprendre","Aucun impact")))</f>
      </c>
      <c r="U126" s="8">
        <f>IF(COUNTA(B126:J126)=0,"",IF(OR(P126="Non",R126="À investiguer",R126="En attente justificatif"),"Élevé",IF(ABS(N126)&gt;$H$4,"Moyen","Faible")))</f>
      </c>
      <c r="V126" s="4"/>
      <c r="W126" s="4"/>
      <c r="X126" s="8">
        <f>IF(COUNTA(B126:J126)=0,"",IF(R126="Validée","FNP à retenir si non comptabilisée",IF(R126="Comptabilisée","OK - rapprochement comptable à archiver",IF(R126="Non retenue","Justifier l’exclusion",IF(P126="Non","Conclusion impossible sans justificatif","Compléments à obtenir")))))</f>
      </c>
    </row>
    <row r="127">
      <c r="A127" s="15"/>
      <c r="B127" s="4"/>
      <c r="C127" s="4"/>
      <c r="D127" s="4"/>
      <c r="E127" s="6"/>
      <c r="F127" s="6"/>
      <c r="G127" s="6"/>
      <c r="H127" s="6"/>
      <c r="I127" s="4"/>
      <c r="J127" s="5"/>
      <c r="K127" s="5"/>
      <c r="L127" s="7">
        <f>IF(COUNTA(J127:K127)=0,"",J127+K127)</f>
      </c>
      <c r="M127" s="5"/>
      <c r="N127" s="7">
        <f>IF(J127="","",J127-M127)</f>
      </c>
      <c r="O127" s="8">
        <f>IF(N127="","",IF(ABS(N127)&lt;=$H$4,"OK / sous seuil",IF(N127&gt;0,"Charge à provisionner","Provision à ajuster/reprendre")))</f>
      </c>
      <c r="P127" s="4"/>
      <c r="Q127" s="4"/>
      <c r="R127" s="4"/>
      <c r="S127" s="8">
        <f>IF(N127="","",IF(N127&gt;0,"Charge manquante / P&amp;L sous-évalué",IF(N127&lt;0,"Charge surévaluée","Aucun impact")))</f>
      </c>
      <c r="T127" s="8">
        <f>IF(N127="","",IF(N127&gt;0,"Dette fournisseur/FNP à constater",IF(N127&lt;0,"Dette surévaluée ou OD à reprendre","Aucun impact")))</f>
      </c>
      <c r="U127" s="8">
        <f>IF(COUNTA(B127:J127)=0,"",IF(OR(P127="Non",R127="À investiguer",R127="En attente justificatif"),"Élevé",IF(ABS(N127)&gt;$H$4,"Moyen","Faible")))</f>
      </c>
      <c r="V127" s="4"/>
      <c r="W127" s="4"/>
      <c r="X127" s="8">
        <f>IF(COUNTA(B127:J127)=0,"",IF(R127="Validée","FNP à retenir si non comptabilisée",IF(R127="Comptabilisée","OK - rapprochement comptable à archiver",IF(R127="Non retenue","Justifier l’exclusion",IF(P127="Non","Conclusion impossible sans justificatif","Compléments à obtenir")))))</f>
      </c>
    </row>
    <row r="128">
      <c r="A128" s="15"/>
      <c r="B128" s="4"/>
      <c r="C128" s="4"/>
      <c r="D128" s="4"/>
      <c r="E128" s="6"/>
      <c r="F128" s="6"/>
      <c r="G128" s="6"/>
      <c r="H128" s="6"/>
      <c r="I128" s="4"/>
      <c r="J128" s="5"/>
      <c r="K128" s="5"/>
      <c r="L128" s="7">
        <f>IF(COUNTA(J128:K128)=0,"",J128+K128)</f>
      </c>
      <c r="M128" s="5"/>
      <c r="N128" s="7">
        <f>IF(J128="","",J128-M128)</f>
      </c>
      <c r="O128" s="8">
        <f>IF(N128="","",IF(ABS(N128)&lt;=$H$4,"OK / sous seuil",IF(N128&gt;0,"Charge à provisionner","Provision à ajuster/reprendre")))</f>
      </c>
      <c r="P128" s="4"/>
      <c r="Q128" s="4"/>
      <c r="R128" s="4"/>
      <c r="S128" s="8">
        <f>IF(N128="","",IF(N128&gt;0,"Charge manquante / P&amp;L sous-évalué",IF(N128&lt;0,"Charge surévaluée","Aucun impact")))</f>
      </c>
      <c r="T128" s="8">
        <f>IF(N128="","",IF(N128&gt;0,"Dette fournisseur/FNP à constater",IF(N128&lt;0,"Dette surévaluée ou OD à reprendre","Aucun impact")))</f>
      </c>
      <c r="U128" s="8">
        <f>IF(COUNTA(B128:J128)=0,"",IF(OR(P128="Non",R128="À investiguer",R128="En attente justificatif"),"Élevé",IF(ABS(N128)&gt;$H$4,"Moyen","Faible")))</f>
      </c>
      <c r="V128" s="4"/>
      <c r="W128" s="4"/>
      <c r="X128" s="8">
        <f>IF(COUNTA(B128:J128)=0,"",IF(R128="Validée","FNP à retenir si non comptabilisée",IF(R128="Comptabilisée","OK - rapprochement comptable à archiver",IF(R128="Non retenue","Justifier l’exclusion",IF(P128="Non","Conclusion impossible sans justificatif","Compléments à obtenir")))))</f>
      </c>
    </row>
    <row r="129">
      <c r="A129" s="15"/>
      <c r="B129" s="4"/>
      <c r="C129" s="4"/>
      <c r="D129" s="4"/>
      <c r="E129" s="6"/>
      <c r="F129" s="6"/>
      <c r="G129" s="6"/>
      <c r="H129" s="6"/>
      <c r="I129" s="4"/>
      <c r="J129" s="5"/>
      <c r="K129" s="5"/>
      <c r="L129" s="7">
        <f>IF(COUNTA(J129:K129)=0,"",J129+K129)</f>
      </c>
      <c r="M129" s="5"/>
      <c r="N129" s="7">
        <f>IF(J129="","",J129-M129)</f>
      </c>
      <c r="O129" s="8">
        <f>IF(N129="","",IF(ABS(N129)&lt;=$H$4,"OK / sous seuil",IF(N129&gt;0,"Charge à provisionner","Provision à ajuster/reprendre")))</f>
      </c>
      <c r="P129" s="4"/>
      <c r="Q129" s="4"/>
      <c r="R129" s="4"/>
      <c r="S129" s="8">
        <f>IF(N129="","",IF(N129&gt;0,"Charge manquante / P&amp;L sous-évalué",IF(N129&lt;0,"Charge surévaluée","Aucun impact")))</f>
      </c>
      <c r="T129" s="8">
        <f>IF(N129="","",IF(N129&gt;0,"Dette fournisseur/FNP à constater",IF(N129&lt;0,"Dette surévaluée ou OD à reprendre","Aucun impact")))</f>
      </c>
      <c r="U129" s="8">
        <f>IF(COUNTA(B129:J129)=0,"",IF(OR(P129="Non",R129="À investiguer",R129="En attente justificatif"),"Élevé",IF(ABS(N129)&gt;$H$4,"Moyen","Faible")))</f>
      </c>
      <c r="V129" s="4"/>
      <c r="W129" s="4"/>
      <c r="X129" s="8">
        <f>IF(COUNTA(B129:J129)=0,"",IF(R129="Validée","FNP à retenir si non comptabilisée",IF(R129="Comptabilisée","OK - rapprochement comptable à archiver",IF(R129="Non retenue","Justifier l’exclusion",IF(P129="Non","Conclusion impossible sans justificatif","Compléments à obtenir")))))</f>
      </c>
    </row>
    <row r="130">
      <c r="A130" s="15"/>
      <c r="B130" s="4"/>
      <c r="C130" s="4"/>
      <c r="D130" s="4"/>
      <c r="E130" s="6"/>
      <c r="F130" s="6"/>
      <c r="G130" s="6"/>
      <c r="H130" s="6"/>
      <c r="I130" s="4"/>
      <c r="J130" s="5"/>
      <c r="K130" s="5"/>
      <c r="L130" s="7">
        <f>IF(COUNTA(J130:K130)=0,"",J130+K130)</f>
      </c>
      <c r="M130" s="5"/>
      <c r="N130" s="7">
        <f>IF(J130="","",J130-M130)</f>
      </c>
      <c r="O130" s="8">
        <f>IF(N130="","",IF(ABS(N130)&lt;=$H$4,"OK / sous seuil",IF(N130&gt;0,"Charge à provisionner","Provision à ajuster/reprendre")))</f>
      </c>
      <c r="P130" s="4"/>
      <c r="Q130" s="4"/>
      <c r="R130" s="4"/>
      <c r="S130" s="8">
        <f>IF(N130="","",IF(N130&gt;0,"Charge manquante / P&amp;L sous-évalué",IF(N130&lt;0,"Charge surévaluée","Aucun impact")))</f>
      </c>
      <c r="T130" s="8">
        <f>IF(N130="","",IF(N130&gt;0,"Dette fournisseur/FNP à constater",IF(N130&lt;0,"Dette surévaluée ou OD à reprendre","Aucun impact")))</f>
      </c>
      <c r="U130" s="8">
        <f>IF(COUNTA(B130:J130)=0,"",IF(OR(P130="Non",R130="À investiguer",R130="En attente justificatif"),"Élevé",IF(ABS(N130)&gt;$H$4,"Moyen","Faible")))</f>
      </c>
      <c r="V130" s="4"/>
      <c r="W130" s="4"/>
      <c r="X130" s="8">
        <f>IF(COUNTA(B130:J130)=0,"",IF(R130="Validée","FNP à retenir si non comptabilisée",IF(R130="Comptabilisée","OK - rapprochement comptable à archiver",IF(R130="Non retenue","Justifier l’exclusion",IF(P130="Non","Conclusion impossible sans justificatif","Compléments à obtenir")))))</f>
      </c>
    </row>
    <row r="131">
      <c r="A131" s="15"/>
      <c r="B131" s="4"/>
      <c r="C131" s="4"/>
      <c r="D131" s="4"/>
      <c r="E131" s="6"/>
      <c r="F131" s="6"/>
      <c r="G131" s="6"/>
      <c r="H131" s="6"/>
      <c r="I131" s="4"/>
      <c r="J131" s="5"/>
      <c r="K131" s="5"/>
      <c r="L131" s="7">
        <f>IF(COUNTA(J131:K131)=0,"",J131+K131)</f>
      </c>
      <c r="M131" s="5"/>
      <c r="N131" s="7">
        <f>IF(J131="","",J131-M131)</f>
      </c>
      <c r="O131" s="8">
        <f>IF(N131="","",IF(ABS(N131)&lt;=$H$4,"OK / sous seuil",IF(N131&gt;0,"Charge à provisionner","Provision à ajuster/reprendre")))</f>
      </c>
      <c r="P131" s="4"/>
      <c r="Q131" s="4"/>
      <c r="R131" s="4"/>
      <c r="S131" s="8">
        <f>IF(N131="","",IF(N131&gt;0,"Charge manquante / P&amp;L sous-évalué",IF(N131&lt;0,"Charge surévaluée","Aucun impact")))</f>
      </c>
      <c r="T131" s="8">
        <f>IF(N131="","",IF(N131&gt;0,"Dette fournisseur/FNP à constater",IF(N131&lt;0,"Dette surévaluée ou OD à reprendre","Aucun impact")))</f>
      </c>
      <c r="U131" s="8">
        <f>IF(COUNTA(B131:J131)=0,"",IF(OR(P131="Non",R131="À investiguer",R131="En attente justificatif"),"Élevé",IF(ABS(N131)&gt;$H$4,"Moyen","Faible")))</f>
      </c>
      <c r="V131" s="4"/>
      <c r="W131" s="4"/>
      <c r="X131" s="8">
        <f>IF(COUNTA(B131:J131)=0,"",IF(R131="Validée","FNP à retenir si non comptabilisée",IF(R131="Comptabilisée","OK - rapprochement comptable à archiver",IF(R131="Non retenue","Justifier l’exclusion",IF(P131="Non","Conclusion impossible sans justificatif","Compléments à obtenir")))))</f>
      </c>
    </row>
    <row r="132">
      <c r="A132" s="15"/>
      <c r="B132" s="4"/>
      <c r="C132" s="4"/>
      <c r="D132" s="4"/>
      <c r="E132" s="6"/>
      <c r="F132" s="6"/>
      <c r="G132" s="6"/>
      <c r="H132" s="6"/>
      <c r="I132" s="4"/>
      <c r="J132" s="5"/>
      <c r="K132" s="5"/>
      <c r="L132" s="7">
        <f>IF(COUNTA(J132:K132)=0,"",J132+K132)</f>
      </c>
      <c r="M132" s="5"/>
      <c r="N132" s="7">
        <f>IF(J132="","",J132-M132)</f>
      </c>
      <c r="O132" s="8">
        <f>IF(N132="","",IF(ABS(N132)&lt;=$H$4,"OK / sous seuil",IF(N132&gt;0,"Charge à provisionner","Provision à ajuster/reprendre")))</f>
      </c>
      <c r="P132" s="4"/>
      <c r="Q132" s="4"/>
      <c r="R132" s="4"/>
      <c r="S132" s="8">
        <f>IF(N132="","",IF(N132&gt;0,"Charge manquante / P&amp;L sous-évalué",IF(N132&lt;0,"Charge surévaluée","Aucun impact")))</f>
      </c>
      <c r="T132" s="8">
        <f>IF(N132="","",IF(N132&gt;0,"Dette fournisseur/FNP à constater",IF(N132&lt;0,"Dette surévaluée ou OD à reprendre","Aucun impact")))</f>
      </c>
      <c r="U132" s="8">
        <f>IF(COUNTA(B132:J132)=0,"",IF(OR(P132="Non",R132="À investiguer",R132="En attente justificatif"),"Élevé",IF(ABS(N132)&gt;$H$4,"Moyen","Faible")))</f>
      </c>
      <c r="V132" s="4"/>
      <c r="W132" s="4"/>
      <c r="X132" s="8">
        <f>IF(COUNTA(B132:J132)=0,"",IF(R132="Validée","FNP à retenir si non comptabilisée",IF(R132="Comptabilisée","OK - rapprochement comptable à archiver",IF(R132="Non retenue","Justifier l’exclusion",IF(P132="Non","Conclusion impossible sans justificatif","Compléments à obtenir")))))</f>
      </c>
    </row>
    <row r="133">
      <c r="A133" s="15"/>
      <c r="B133" s="4"/>
      <c r="C133" s="4"/>
      <c r="D133" s="4"/>
      <c r="E133" s="6"/>
      <c r="F133" s="6"/>
      <c r="G133" s="6"/>
      <c r="H133" s="6"/>
      <c r="I133" s="4"/>
      <c r="J133" s="5"/>
      <c r="K133" s="5"/>
      <c r="L133" s="7">
        <f>IF(COUNTA(J133:K133)=0,"",J133+K133)</f>
      </c>
      <c r="M133" s="5"/>
      <c r="N133" s="7">
        <f>IF(J133="","",J133-M133)</f>
      </c>
      <c r="O133" s="8">
        <f>IF(N133="","",IF(ABS(N133)&lt;=$H$4,"OK / sous seuil",IF(N133&gt;0,"Charge à provisionner","Provision à ajuster/reprendre")))</f>
      </c>
      <c r="P133" s="4"/>
      <c r="Q133" s="4"/>
      <c r="R133" s="4"/>
      <c r="S133" s="8">
        <f>IF(N133="","",IF(N133&gt;0,"Charge manquante / P&amp;L sous-évalué",IF(N133&lt;0,"Charge surévaluée","Aucun impact")))</f>
      </c>
      <c r="T133" s="8">
        <f>IF(N133="","",IF(N133&gt;0,"Dette fournisseur/FNP à constater",IF(N133&lt;0,"Dette surévaluée ou OD à reprendre","Aucun impact")))</f>
      </c>
      <c r="U133" s="8">
        <f>IF(COUNTA(B133:J133)=0,"",IF(OR(P133="Non",R133="À investiguer",R133="En attente justificatif"),"Élevé",IF(ABS(N133)&gt;$H$4,"Moyen","Faible")))</f>
      </c>
      <c r="V133" s="4"/>
      <c r="W133" s="4"/>
      <c r="X133" s="8">
        <f>IF(COUNTA(B133:J133)=0,"",IF(R133="Validée","FNP à retenir si non comptabilisée",IF(R133="Comptabilisée","OK - rapprochement comptable à archiver",IF(R133="Non retenue","Justifier l’exclusion",IF(P133="Non","Conclusion impossible sans justificatif","Compléments à obtenir")))))</f>
      </c>
    </row>
    <row r="134">
      <c r="A134" s="15"/>
      <c r="B134" s="4"/>
      <c r="C134" s="4"/>
      <c r="D134" s="4"/>
      <c r="E134" s="6"/>
      <c r="F134" s="6"/>
      <c r="G134" s="6"/>
      <c r="H134" s="6"/>
      <c r="I134" s="4"/>
      <c r="J134" s="5"/>
      <c r="K134" s="5"/>
      <c r="L134" s="7">
        <f>IF(COUNTA(J134:K134)=0,"",J134+K134)</f>
      </c>
      <c r="M134" s="5"/>
      <c r="N134" s="7">
        <f>IF(J134="","",J134-M134)</f>
      </c>
      <c r="O134" s="8">
        <f>IF(N134="","",IF(ABS(N134)&lt;=$H$4,"OK / sous seuil",IF(N134&gt;0,"Charge à provisionner","Provision à ajuster/reprendre")))</f>
      </c>
      <c r="P134" s="4"/>
      <c r="Q134" s="4"/>
      <c r="R134" s="4"/>
      <c r="S134" s="8">
        <f>IF(N134="","",IF(N134&gt;0,"Charge manquante / P&amp;L sous-évalué",IF(N134&lt;0,"Charge surévaluée","Aucun impact")))</f>
      </c>
      <c r="T134" s="8">
        <f>IF(N134="","",IF(N134&gt;0,"Dette fournisseur/FNP à constater",IF(N134&lt;0,"Dette surévaluée ou OD à reprendre","Aucun impact")))</f>
      </c>
      <c r="U134" s="8">
        <f>IF(COUNTA(B134:J134)=0,"",IF(OR(P134="Non",R134="À investiguer",R134="En attente justificatif"),"Élevé",IF(ABS(N134)&gt;$H$4,"Moyen","Faible")))</f>
      </c>
      <c r="V134" s="4"/>
      <c r="W134" s="4"/>
      <c r="X134" s="8">
        <f>IF(COUNTA(B134:J134)=0,"",IF(R134="Validée","FNP à retenir si non comptabilisée",IF(R134="Comptabilisée","OK - rapprochement comptable à archiver",IF(R134="Non retenue","Justifier l’exclusion",IF(P134="Non","Conclusion impossible sans justificatif","Compléments à obtenir")))))</f>
      </c>
    </row>
    <row r="135">
      <c r="A135" s="15"/>
      <c r="B135" s="4"/>
      <c r="C135" s="4"/>
      <c r="D135" s="4"/>
      <c r="E135" s="6"/>
      <c r="F135" s="6"/>
      <c r="G135" s="6"/>
      <c r="H135" s="6"/>
      <c r="I135" s="4"/>
      <c r="J135" s="5"/>
      <c r="K135" s="5"/>
      <c r="L135" s="7">
        <f>IF(COUNTA(J135:K135)=0,"",J135+K135)</f>
      </c>
      <c r="M135" s="5"/>
      <c r="N135" s="7">
        <f>IF(J135="","",J135-M135)</f>
      </c>
      <c r="O135" s="8">
        <f>IF(N135="","",IF(ABS(N135)&lt;=$H$4,"OK / sous seuil",IF(N135&gt;0,"Charge à provisionner","Provision à ajuster/reprendre")))</f>
      </c>
      <c r="P135" s="4"/>
      <c r="Q135" s="4"/>
      <c r="R135" s="4"/>
      <c r="S135" s="8">
        <f>IF(N135="","",IF(N135&gt;0,"Charge manquante / P&amp;L sous-évalué",IF(N135&lt;0,"Charge surévaluée","Aucun impact")))</f>
      </c>
      <c r="T135" s="8">
        <f>IF(N135="","",IF(N135&gt;0,"Dette fournisseur/FNP à constater",IF(N135&lt;0,"Dette surévaluée ou OD à reprendre","Aucun impact")))</f>
      </c>
      <c r="U135" s="8">
        <f>IF(COUNTA(B135:J135)=0,"",IF(OR(P135="Non",R135="À investiguer",R135="En attente justificatif"),"Élevé",IF(ABS(N135)&gt;$H$4,"Moyen","Faible")))</f>
      </c>
      <c r="V135" s="4"/>
      <c r="W135" s="4"/>
      <c r="X135" s="8">
        <f>IF(COUNTA(B135:J135)=0,"",IF(R135="Validée","FNP à retenir si non comptabilisée",IF(R135="Comptabilisée","OK - rapprochement comptable à archiver",IF(R135="Non retenue","Justifier l’exclusion",IF(P135="Non","Conclusion impossible sans justificatif","Compléments à obtenir")))))</f>
      </c>
    </row>
    <row r="136">
      <c r="A136" s="15"/>
      <c r="B136" s="4"/>
      <c r="C136" s="4"/>
      <c r="D136" s="4"/>
      <c r="E136" s="6"/>
      <c r="F136" s="6"/>
      <c r="G136" s="6"/>
      <c r="H136" s="6"/>
      <c r="I136" s="4"/>
      <c r="J136" s="5"/>
      <c r="K136" s="5"/>
      <c r="L136" s="7">
        <f>IF(COUNTA(J136:K136)=0,"",J136+K136)</f>
      </c>
      <c r="M136" s="5"/>
      <c r="N136" s="7">
        <f>IF(J136="","",J136-M136)</f>
      </c>
      <c r="O136" s="8">
        <f>IF(N136="","",IF(ABS(N136)&lt;=$H$4,"OK / sous seuil",IF(N136&gt;0,"Charge à provisionner","Provision à ajuster/reprendre")))</f>
      </c>
      <c r="P136" s="4"/>
      <c r="Q136" s="4"/>
      <c r="R136" s="4"/>
      <c r="S136" s="8">
        <f>IF(N136="","",IF(N136&gt;0,"Charge manquante / P&amp;L sous-évalué",IF(N136&lt;0,"Charge surévaluée","Aucun impact")))</f>
      </c>
      <c r="T136" s="8">
        <f>IF(N136="","",IF(N136&gt;0,"Dette fournisseur/FNP à constater",IF(N136&lt;0,"Dette surévaluée ou OD à reprendre","Aucun impact")))</f>
      </c>
      <c r="U136" s="8">
        <f>IF(COUNTA(B136:J136)=0,"",IF(OR(P136="Non",R136="À investiguer",R136="En attente justificatif"),"Élevé",IF(ABS(N136)&gt;$H$4,"Moyen","Faible")))</f>
      </c>
      <c r="V136" s="4"/>
      <c r="W136" s="4"/>
      <c r="X136" s="8">
        <f>IF(COUNTA(B136:J136)=0,"",IF(R136="Validée","FNP à retenir si non comptabilisée",IF(R136="Comptabilisée","OK - rapprochement comptable à archiver",IF(R136="Non retenue","Justifier l’exclusion",IF(P136="Non","Conclusion impossible sans justificatif","Compléments à obtenir")))))</f>
      </c>
    </row>
    <row r="137">
      <c r="A137" s="15"/>
      <c r="B137" s="4"/>
      <c r="C137" s="4"/>
      <c r="D137" s="4"/>
      <c r="E137" s="6"/>
      <c r="F137" s="6"/>
      <c r="G137" s="6"/>
      <c r="H137" s="6"/>
      <c r="I137" s="4"/>
      <c r="J137" s="5"/>
      <c r="K137" s="5"/>
      <c r="L137" s="7">
        <f>IF(COUNTA(J137:K137)=0,"",J137+K137)</f>
      </c>
      <c r="M137" s="5"/>
      <c r="N137" s="7">
        <f>IF(J137="","",J137-M137)</f>
      </c>
      <c r="O137" s="8">
        <f>IF(N137="","",IF(ABS(N137)&lt;=$H$4,"OK / sous seuil",IF(N137&gt;0,"Charge à provisionner","Provision à ajuster/reprendre")))</f>
      </c>
      <c r="P137" s="4"/>
      <c r="Q137" s="4"/>
      <c r="R137" s="4"/>
      <c r="S137" s="8">
        <f>IF(N137="","",IF(N137&gt;0,"Charge manquante / P&amp;L sous-évalué",IF(N137&lt;0,"Charge surévaluée","Aucun impact")))</f>
      </c>
      <c r="T137" s="8">
        <f>IF(N137="","",IF(N137&gt;0,"Dette fournisseur/FNP à constater",IF(N137&lt;0,"Dette surévaluée ou OD à reprendre","Aucun impact")))</f>
      </c>
      <c r="U137" s="8">
        <f>IF(COUNTA(B137:J137)=0,"",IF(OR(P137="Non",R137="À investiguer",R137="En attente justificatif"),"Élevé",IF(ABS(N137)&gt;$H$4,"Moyen","Faible")))</f>
      </c>
      <c r="V137" s="4"/>
      <c r="W137" s="4"/>
      <c r="X137" s="8">
        <f>IF(COUNTA(B137:J137)=0,"",IF(R137="Validée","FNP à retenir si non comptabilisée",IF(R137="Comptabilisée","OK - rapprochement comptable à archiver",IF(R137="Non retenue","Justifier l’exclusion",IF(P137="Non","Conclusion impossible sans justificatif","Compléments à obtenir")))))</f>
      </c>
    </row>
    <row r="138">
      <c r="A138" s="15"/>
      <c r="B138" s="4"/>
      <c r="C138" s="4"/>
      <c r="D138" s="4"/>
      <c r="E138" s="6"/>
      <c r="F138" s="6"/>
      <c r="G138" s="6"/>
      <c r="H138" s="6"/>
      <c r="I138" s="4"/>
      <c r="J138" s="5"/>
      <c r="K138" s="5"/>
      <c r="L138" s="7">
        <f>IF(COUNTA(J138:K138)=0,"",J138+K138)</f>
      </c>
      <c r="M138" s="5"/>
      <c r="N138" s="7">
        <f>IF(J138="","",J138-M138)</f>
      </c>
      <c r="O138" s="8">
        <f>IF(N138="","",IF(ABS(N138)&lt;=$H$4,"OK / sous seuil",IF(N138&gt;0,"Charge à provisionner","Provision à ajuster/reprendre")))</f>
      </c>
      <c r="P138" s="4"/>
      <c r="Q138" s="4"/>
      <c r="R138" s="4"/>
      <c r="S138" s="8">
        <f>IF(N138="","",IF(N138&gt;0,"Charge manquante / P&amp;L sous-évalué",IF(N138&lt;0,"Charge surévaluée","Aucun impact")))</f>
      </c>
      <c r="T138" s="8">
        <f>IF(N138="","",IF(N138&gt;0,"Dette fournisseur/FNP à constater",IF(N138&lt;0,"Dette surévaluée ou OD à reprendre","Aucun impact")))</f>
      </c>
      <c r="U138" s="8">
        <f>IF(COUNTA(B138:J138)=0,"",IF(OR(P138="Non",R138="À investiguer",R138="En attente justificatif"),"Élevé",IF(ABS(N138)&gt;$H$4,"Moyen","Faible")))</f>
      </c>
      <c r="V138" s="4"/>
      <c r="W138" s="4"/>
      <c r="X138" s="8">
        <f>IF(COUNTA(B138:J138)=0,"",IF(R138="Validée","FNP à retenir si non comptabilisée",IF(R138="Comptabilisée","OK - rapprochement comptable à archiver",IF(R138="Non retenue","Justifier l’exclusion",IF(P138="Non","Conclusion impossible sans justificatif","Compléments à obtenir")))))</f>
      </c>
    </row>
    <row r="139">
      <c r="A139" s="15"/>
      <c r="B139" s="4"/>
      <c r="C139" s="4"/>
      <c r="D139" s="4"/>
      <c r="E139" s="6"/>
      <c r="F139" s="6"/>
      <c r="G139" s="6"/>
      <c r="H139" s="6"/>
      <c r="I139" s="4"/>
      <c r="J139" s="5"/>
      <c r="K139" s="5"/>
      <c r="L139" s="7">
        <f>IF(COUNTA(J139:K139)=0,"",J139+K139)</f>
      </c>
      <c r="M139" s="5"/>
      <c r="N139" s="7">
        <f>IF(J139="","",J139-M139)</f>
      </c>
      <c r="O139" s="8">
        <f>IF(N139="","",IF(ABS(N139)&lt;=$H$4,"OK / sous seuil",IF(N139&gt;0,"Charge à provisionner","Provision à ajuster/reprendre")))</f>
      </c>
      <c r="P139" s="4"/>
      <c r="Q139" s="4"/>
      <c r="R139" s="4"/>
      <c r="S139" s="8">
        <f>IF(N139="","",IF(N139&gt;0,"Charge manquante / P&amp;L sous-évalué",IF(N139&lt;0,"Charge surévaluée","Aucun impact")))</f>
      </c>
      <c r="T139" s="8">
        <f>IF(N139="","",IF(N139&gt;0,"Dette fournisseur/FNP à constater",IF(N139&lt;0,"Dette surévaluée ou OD à reprendre","Aucun impact")))</f>
      </c>
      <c r="U139" s="8">
        <f>IF(COUNTA(B139:J139)=0,"",IF(OR(P139="Non",R139="À investiguer",R139="En attente justificatif"),"Élevé",IF(ABS(N139)&gt;$H$4,"Moyen","Faible")))</f>
      </c>
      <c r="V139" s="4"/>
      <c r="W139" s="4"/>
      <c r="X139" s="8">
        <f>IF(COUNTA(B139:J139)=0,"",IF(R139="Validée","FNP à retenir si non comptabilisée",IF(R139="Comptabilisée","OK - rapprochement comptable à archiver",IF(R139="Non retenue","Justifier l’exclusion",IF(P139="Non","Conclusion impossible sans justificatif","Compléments à obtenir")))))</f>
      </c>
    </row>
    <row r="140">
      <c r="A140" s="15"/>
      <c r="B140" s="4"/>
      <c r="C140" s="4"/>
      <c r="D140" s="4"/>
      <c r="E140" s="6"/>
      <c r="F140" s="6"/>
      <c r="G140" s="6"/>
      <c r="H140" s="6"/>
      <c r="I140" s="4"/>
      <c r="J140" s="5"/>
      <c r="K140" s="5"/>
      <c r="L140" s="7">
        <f>IF(COUNTA(J140:K140)=0,"",J140+K140)</f>
      </c>
      <c r="M140" s="5"/>
      <c r="N140" s="7">
        <f>IF(J140="","",J140-M140)</f>
      </c>
      <c r="O140" s="8">
        <f>IF(N140="","",IF(ABS(N140)&lt;=$H$4,"OK / sous seuil",IF(N140&gt;0,"Charge à provisionner","Provision à ajuster/reprendre")))</f>
      </c>
      <c r="P140" s="4"/>
      <c r="Q140" s="4"/>
      <c r="R140" s="4"/>
      <c r="S140" s="8">
        <f>IF(N140="","",IF(N140&gt;0,"Charge manquante / P&amp;L sous-évalué",IF(N140&lt;0,"Charge surévaluée","Aucun impact")))</f>
      </c>
      <c r="T140" s="8">
        <f>IF(N140="","",IF(N140&gt;0,"Dette fournisseur/FNP à constater",IF(N140&lt;0,"Dette surévaluée ou OD à reprendre","Aucun impact")))</f>
      </c>
      <c r="U140" s="8">
        <f>IF(COUNTA(B140:J140)=0,"",IF(OR(P140="Non",R140="À investiguer",R140="En attente justificatif"),"Élevé",IF(ABS(N140)&gt;$H$4,"Moyen","Faible")))</f>
      </c>
      <c r="V140" s="4"/>
      <c r="W140" s="4"/>
      <c r="X140" s="8">
        <f>IF(COUNTA(B140:J140)=0,"",IF(R140="Validée","FNP à retenir si non comptabilisée",IF(R140="Comptabilisée","OK - rapprochement comptable à archiver",IF(R140="Non retenue","Justifier l’exclusion",IF(P140="Non","Conclusion impossible sans justificatif","Compléments à obtenir")))))</f>
      </c>
    </row>
    <row r="141">
      <c r="A141" s="15"/>
      <c r="B141" s="4"/>
      <c r="C141" s="4"/>
      <c r="D141" s="4"/>
      <c r="E141" s="6"/>
      <c r="F141" s="6"/>
      <c r="G141" s="6"/>
      <c r="H141" s="6"/>
      <c r="I141" s="4"/>
      <c r="J141" s="5"/>
      <c r="K141" s="5"/>
      <c r="L141" s="7">
        <f>IF(COUNTA(J141:K141)=0,"",J141+K141)</f>
      </c>
      <c r="M141" s="5"/>
      <c r="N141" s="7">
        <f>IF(J141="","",J141-M141)</f>
      </c>
      <c r="O141" s="8">
        <f>IF(N141="","",IF(ABS(N141)&lt;=$H$4,"OK / sous seuil",IF(N141&gt;0,"Charge à provisionner","Provision à ajuster/reprendre")))</f>
      </c>
      <c r="P141" s="4"/>
      <c r="Q141" s="4"/>
      <c r="R141" s="4"/>
      <c r="S141" s="8">
        <f>IF(N141="","",IF(N141&gt;0,"Charge manquante / P&amp;L sous-évalué",IF(N141&lt;0,"Charge surévaluée","Aucun impact")))</f>
      </c>
      <c r="T141" s="8">
        <f>IF(N141="","",IF(N141&gt;0,"Dette fournisseur/FNP à constater",IF(N141&lt;0,"Dette surévaluée ou OD à reprendre","Aucun impact")))</f>
      </c>
      <c r="U141" s="8">
        <f>IF(COUNTA(B141:J141)=0,"",IF(OR(P141="Non",R141="À investiguer",R141="En attente justificatif"),"Élevé",IF(ABS(N141)&gt;$H$4,"Moyen","Faible")))</f>
      </c>
      <c r="V141" s="4"/>
      <c r="W141" s="4"/>
      <c r="X141" s="8">
        <f>IF(COUNTA(B141:J141)=0,"",IF(R141="Validée","FNP à retenir si non comptabilisée",IF(R141="Comptabilisée","OK - rapprochement comptable à archiver",IF(R141="Non retenue","Justifier l’exclusion",IF(P141="Non","Conclusion impossible sans justificatif","Compléments à obtenir")))))</f>
      </c>
    </row>
    <row r="142">
      <c r="A142" s="15"/>
      <c r="B142" s="4"/>
      <c r="C142" s="4"/>
      <c r="D142" s="4"/>
      <c r="E142" s="6"/>
      <c r="F142" s="6"/>
      <c r="G142" s="6"/>
      <c r="H142" s="6"/>
      <c r="I142" s="4"/>
      <c r="J142" s="5"/>
      <c r="K142" s="5"/>
      <c r="L142" s="7">
        <f>IF(COUNTA(J142:K142)=0,"",J142+K142)</f>
      </c>
      <c r="M142" s="5"/>
      <c r="N142" s="7">
        <f>IF(J142="","",J142-M142)</f>
      </c>
      <c r="O142" s="8">
        <f>IF(N142="","",IF(ABS(N142)&lt;=$H$4,"OK / sous seuil",IF(N142&gt;0,"Charge à provisionner","Provision à ajuster/reprendre")))</f>
      </c>
      <c r="P142" s="4"/>
      <c r="Q142" s="4"/>
      <c r="R142" s="4"/>
      <c r="S142" s="8">
        <f>IF(N142="","",IF(N142&gt;0,"Charge manquante / P&amp;L sous-évalué",IF(N142&lt;0,"Charge surévaluée","Aucun impact")))</f>
      </c>
      <c r="T142" s="8">
        <f>IF(N142="","",IF(N142&gt;0,"Dette fournisseur/FNP à constater",IF(N142&lt;0,"Dette surévaluée ou OD à reprendre","Aucun impact")))</f>
      </c>
      <c r="U142" s="8">
        <f>IF(COUNTA(B142:J142)=0,"",IF(OR(P142="Non",R142="À investiguer",R142="En attente justificatif"),"Élevé",IF(ABS(N142)&gt;$H$4,"Moyen","Faible")))</f>
      </c>
      <c r="V142" s="4"/>
      <c r="W142" s="4"/>
      <c r="X142" s="8">
        <f>IF(COUNTA(B142:J142)=0,"",IF(R142="Validée","FNP à retenir si non comptabilisée",IF(R142="Comptabilisée","OK - rapprochement comptable à archiver",IF(R142="Non retenue","Justifier l’exclusion",IF(P142="Non","Conclusion impossible sans justificatif","Compléments à obtenir")))))</f>
      </c>
    </row>
    <row r="143">
      <c r="A143" s="15"/>
      <c r="B143" s="4"/>
      <c r="C143" s="4"/>
      <c r="D143" s="4"/>
      <c r="E143" s="6"/>
      <c r="F143" s="6"/>
      <c r="G143" s="6"/>
      <c r="H143" s="6"/>
      <c r="I143" s="4"/>
      <c r="J143" s="5"/>
      <c r="K143" s="5"/>
      <c r="L143" s="7">
        <f>IF(COUNTA(J143:K143)=0,"",J143+K143)</f>
      </c>
      <c r="M143" s="5"/>
      <c r="N143" s="7">
        <f>IF(J143="","",J143-M143)</f>
      </c>
      <c r="O143" s="8">
        <f>IF(N143="","",IF(ABS(N143)&lt;=$H$4,"OK / sous seuil",IF(N143&gt;0,"Charge à provisionner","Provision à ajuster/reprendre")))</f>
      </c>
      <c r="P143" s="4"/>
      <c r="Q143" s="4"/>
      <c r="R143" s="4"/>
      <c r="S143" s="8">
        <f>IF(N143="","",IF(N143&gt;0,"Charge manquante / P&amp;L sous-évalué",IF(N143&lt;0,"Charge surévaluée","Aucun impact")))</f>
      </c>
      <c r="T143" s="8">
        <f>IF(N143="","",IF(N143&gt;0,"Dette fournisseur/FNP à constater",IF(N143&lt;0,"Dette surévaluée ou OD à reprendre","Aucun impact")))</f>
      </c>
      <c r="U143" s="8">
        <f>IF(COUNTA(B143:J143)=0,"",IF(OR(P143="Non",R143="À investiguer",R143="En attente justificatif"),"Élevé",IF(ABS(N143)&gt;$H$4,"Moyen","Faible")))</f>
      </c>
      <c r="V143" s="4"/>
      <c r="W143" s="4"/>
      <c r="X143" s="8">
        <f>IF(COUNTA(B143:J143)=0,"",IF(R143="Validée","FNP à retenir si non comptabilisée",IF(R143="Comptabilisée","OK - rapprochement comptable à archiver",IF(R143="Non retenue","Justifier l’exclusion",IF(P143="Non","Conclusion impossible sans justificatif","Compléments à obtenir")))))</f>
      </c>
    </row>
    <row r="144">
      <c r="A144" s="15"/>
      <c r="B144" s="4"/>
      <c r="C144" s="4"/>
      <c r="D144" s="4"/>
      <c r="E144" s="6"/>
      <c r="F144" s="6"/>
      <c r="G144" s="6"/>
      <c r="H144" s="6"/>
      <c r="I144" s="4"/>
      <c r="J144" s="5"/>
      <c r="K144" s="5"/>
      <c r="L144" s="7">
        <f>IF(COUNTA(J144:K144)=0,"",J144+K144)</f>
      </c>
      <c r="M144" s="5"/>
      <c r="N144" s="7">
        <f>IF(J144="","",J144-M144)</f>
      </c>
      <c r="O144" s="8">
        <f>IF(N144="","",IF(ABS(N144)&lt;=$H$4,"OK / sous seuil",IF(N144&gt;0,"Charge à provisionner","Provision à ajuster/reprendre")))</f>
      </c>
      <c r="P144" s="4"/>
      <c r="Q144" s="4"/>
      <c r="R144" s="4"/>
      <c r="S144" s="8">
        <f>IF(N144="","",IF(N144&gt;0,"Charge manquante / P&amp;L sous-évalué",IF(N144&lt;0,"Charge surévaluée","Aucun impact")))</f>
      </c>
      <c r="T144" s="8">
        <f>IF(N144="","",IF(N144&gt;0,"Dette fournisseur/FNP à constater",IF(N144&lt;0,"Dette surévaluée ou OD à reprendre","Aucun impact")))</f>
      </c>
      <c r="U144" s="8">
        <f>IF(COUNTA(B144:J144)=0,"",IF(OR(P144="Non",R144="À investiguer",R144="En attente justificatif"),"Élevé",IF(ABS(N144)&gt;$H$4,"Moyen","Faible")))</f>
      </c>
      <c r="V144" s="4"/>
      <c r="W144" s="4"/>
      <c r="X144" s="8">
        <f>IF(COUNTA(B144:J144)=0,"",IF(R144="Validée","FNP à retenir si non comptabilisée",IF(R144="Comptabilisée","OK - rapprochement comptable à archiver",IF(R144="Non retenue","Justifier l’exclusion",IF(P144="Non","Conclusion impossible sans justificatif","Compléments à obtenir")))))</f>
      </c>
    </row>
    <row r="145">
      <c r="A145" s="15"/>
      <c r="B145" s="4"/>
      <c r="C145" s="4"/>
      <c r="D145" s="4"/>
      <c r="E145" s="6"/>
      <c r="F145" s="6"/>
      <c r="G145" s="6"/>
      <c r="H145" s="6"/>
      <c r="I145" s="4"/>
      <c r="J145" s="5"/>
      <c r="K145" s="5"/>
      <c r="L145" s="7">
        <f>IF(COUNTA(J145:K145)=0,"",J145+K145)</f>
      </c>
      <c r="M145" s="5"/>
      <c r="N145" s="7">
        <f>IF(J145="","",J145-M145)</f>
      </c>
      <c r="O145" s="8">
        <f>IF(N145="","",IF(ABS(N145)&lt;=$H$4,"OK / sous seuil",IF(N145&gt;0,"Charge à provisionner","Provision à ajuster/reprendre")))</f>
      </c>
      <c r="P145" s="4"/>
      <c r="Q145" s="4"/>
      <c r="R145" s="4"/>
      <c r="S145" s="8">
        <f>IF(N145="","",IF(N145&gt;0,"Charge manquante / P&amp;L sous-évalué",IF(N145&lt;0,"Charge surévaluée","Aucun impact")))</f>
      </c>
      <c r="T145" s="8">
        <f>IF(N145="","",IF(N145&gt;0,"Dette fournisseur/FNP à constater",IF(N145&lt;0,"Dette surévaluée ou OD à reprendre","Aucun impact")))</f>
      </c>
      <c r="U145" s="8">
        <f>IF(COUNTA(B145:J145)=0,"",IF(OR(P145="Non",R145="À investiguer",R145="En attente justificatif"),"Élevé",IF(ABS(N145)&gt;$H$4,"Moyen","Faible")))</f>
      </c>
      <c r="V145" s="4"/>
      <c r="W145" s="4"/>
      <c r="X145" s="8">
        <f>IF(COUNTA(B145:J145)=0,"",IF(R145="Validée","FNP à retenir si non comptabilisée",IF(R145="Comptabilisée","OK - rapprochement comptable à archiver",IF(R145="Non retenue","Justifier l’exclusion",IF(P145="Non","Conclusion impossible sans justificatif","Compléments à obtenir")))))</f>
      </c>
    </row>
    <row r="146">
      <c r="A146" s="15"/>
      <c r="B146" s="4"/>
      <c r="C146" s="4"/>
      <c r="D146" s="4"/>
      <c r="E146" s="6"/>
      <c r="F146" s="6"/>
      <c r="G146" s="6"/>
      <c r="H146" s="6"/>
      <c r="I146" s="4"/>
      <c r="J146" s="5"/>
      <c r="K146" s="5"/>
      <c r="L146" s="7">
        <f>IF(COUNTA(J146:K146)=0,"",J146+K146)</f>
      </c>
      <c r="M146" s="5"/>
      <c r="N146" s="7">
        <f>IF(J146="","",J146-M146)</f>
      </c>
      <c r="O146" s="8">
        <f>IF(N146="","",IF(ABS(N146)&lt;=$H$4,"OK / sous seuil",IF(N146&gt;0,"Charge à provisionner","Provision à ajuster/reprendre")))</f>
      </c>
      <c r="P146" s="4"/>
      <c r="Q146" s="4"/>
      <c r="R146" s="4"/>
      <c r="S146" s="8">
        <f>IF(N146="","",IF(N146&gt;0,"Charge manquante / P&amp;L sous-évalué",IF(N146&lt;0,"Charge surévaluée","Aucun impact")))</f>
      </c>
      <c r="T146" s="8">
        <f>IF(N146="","",IF(N146&gt;0,"Dette fournisseur/FNP à constater",IF(N146&lt;0,"Dette surévaluée ou OD à reprendre","Aucun impact")))</f>
      </c>
      <c r="U146" s="8">
        <f>IF(COUNTA(B146:J146)=0,"",IF(OR(P146="Non",R146="À investiguer",R146="En attente justificatif"),"Élevé",IF(ABS(N146)&gt;$H$4,"Moyen","Faible")))</f>
      </c>
      <c r="V146" s="4"/>
      <c r="W146" s="4"/>
      <c r="X146" s="8">
        <f>IF(COUNTA(B146:J146)=0,"",IF(R146="Validée","FNP à retenir si non comptabilisée",IF(R146="Comptabilisée","OK - rapprochement comptable à archiver",IF(R146="Non retenue","Justifier l’exclusion",IF(P146="Non","Conclusion impossible sans justificatif","Compléments à obtenir")))))</f>
      </c>
    </row>
    <row r="147">
      <c r="A147" s="15"/>
      <c r="B147" s="4"/>
      <c r="C147" s="4"/>
      <c r="D147" s="4"/>
      <c r="E147" s="6"/>
      <c r="F147" s="6"/>
      <c r="G147" s="6"/>
      <c r="H147" s="6"/>
      <c r="I147" s="4"/>
      <c r="J147" s="5"/>
      <c r="K147" s="5"/>
      <c r="L147" s="7">
        <f>IF(COUNTA(J147:K147)=0,"",J147+K147)</f>
      </c>
      <c r="M147" s="5"/>
      <c r="N147" s="7">
        <f>IF(J147="","",J147-M147)</f>
      </c>
      <c r="O147" s="8">
        <f>IF(N147="","",IF(ABS(N147)&lt;=$H$4,"OK / sous seuil",IF(N147&gt;0,"Charge à provisionner","Provision à ajuster/reprendre")))</f>
      </c>
      <c r="P147" s="4"/>
      <c r="Q147" s="4"/>
      <c r="R147" s="4"/>
      <c r="S147" s="8">
        <f>IF(N147="","",IF(N147&gt;0,"Charge manquante / P&amp;L sous-évalué",IF(N147&lt;0,"Charge surévaluée","Aucun impact")))</f>
      </c>
      <c r="T147" s="8">
        <f>IF(N147="","",IF(N147&gt;0,"Dette fournisseur/FNP à constater",IF(N147&lt;0,"Dette surévaluée ou OD à reprendre","Aucun impact")))</f>
      </c>
      <c r="U147" s="8">
        <f>IF(COUNTA(B147:J147)=0,"",IF(OR(P147="Non",R147="À investiguer",R147="En attente justificatif"),"Élevé",IF(ABS(N147)&gt;$H$4,"Moyen","Faible")))</f>
      </c>
      <c r="V147" s="4"/>
      <c r="W147" s="4"/>
      <c r="X147" s="8">
        <f>IF(COUNTA(B147:J147)=0,"",IF(R147="Validée","FNP à retenir si non comptabilisée",IF(R147="Comptabilisée","OK - rapprochement comptable à archiver",IF(R147="Non retenue","Justifier l’exclusion",IF(P147="Non","Conclusion impossible sans justificatif","Compléments à obtenir")))))</f>
      </c>
    </row>
    <row r="148">
      <c r="A148" s="15"/>
      <c r="B148" s="4"/>
      <c r="C148" s="4"/>
      <c r="D148" s="4"/>
      <c r="E148" s="6"/>
      <c r="F148" s="6"/>
      <c r="G148" s="6"/>
      <c r="H148" s="6"/>
      <c r="I148" s="4"/>
      <c r="J148" s="5"/>
      <c r="K148" s="5"/>
      <c r="L148" s="7">
        <f>IF(COUNTA(J148:K148)=0,"",J148+K148)</f>
      </c>
      <c r="M148" s="5"/>
      <c r="N148" s="7">
        <f>IF(J148="","",J148-M148)</f>
      </c>
      <c r="O148" s="8">
        <f>IF(N148="","",IF(ABS(N148)&lt;=$H$4,"OK / sous seuil",IF(N148&gt;0,"Charge à provisionner","Provision à ajuster/reprendre")))</f>
      </c>
      <c r="P148" s="4"/>
      <c r="Q148" s="4"/>
      <c r="R148" s="4"/>
      <c r="S148" s="8">
        <f>IF(N148="","",IF(N148&gt;0,"Charge manquante / P&amp;L sous-évalué",IF(N148&lt;0,"Charge surévaluée","Aucun impact")))</f>
      </c>
      <c r="T148" s="8">
        <f>IF(N148="","",IF(N148&gt;0,"Dette fournisseur/FNP à constater",IF(N148&lt;0,"Dette surévaluée ou OD à reprendre","Aucun impact")))</f>
      </c>
      <c r="U148" s="8">
        <f>IF(COUNTA(B148:J148)=0,"",IF(OR(P148="Non",R148="À investiguer",R148="En attente justificatif"),"Élevé",IF(ABS(N148)&gt;$H$4,"Moyen","Faible")))</f>
      </c>
      <c r="V148" s="4"/>
      <c r="W148" s="4"/>
      <c r="X148" s="8">
        <f>IF(COUNTA(B148:J148)=0,"",IF(R148="Validée","FNP à retenir si non comptabilisée",IF(R148="Comptabilisée","OK - rapprochement comptable à archiver",IF(R148="Non retenue","Justifier l’exclusion",IF(P148="Non","Conclusion impossible sans justificatif","Compléments à obtenir")))))</f>
      </c>
    </row>
    <row r="149">
      <c r="A149" s="15"/>
      <c r="B149" s="4"/>
      <c r="C149" s="4"/>
      <c r="D149" s="4"/>
      <c r="E149" s="6"/>
      <c r="F149" s="6"/>
      <c r="G149" s="6"/>
      <c r="H149" s="6"/>
      <c r="I149" s="4"/>
      <c r="J149" s="5"/>
      <c r="K149" s="5"/>
      <c r="L149" s="7">
        <f>IF(COUNTA(J149:K149)=0,"",J149+K149)</f>
      </c>
      <c r="M149" s="5"/>
      <c r="N149" s="7">
        <f>IF(J149="","",J149-M149)</f>
      </c>
      <c r="O149" s="8">
        <f>IF(N149="","",IF(ABS(N149)&lt;=$H$4,"OK / sous seuil",IF(N149&gt;0,"Charge à provisionner","Provision à ajuster/reprendre")))</f>
      </c>
      <c r="P149" s="4"/>
      <c r="Q149" s="4"/>
      <c r="R149" s="4"/>
      <c r="S149" s="8">
        <f>IF(N149="","",IF(N149&gt;0,"Charge manquante / P&amp;L sous-évalué",IF(N149&lt;0,"Charge surévaluée","Aucun impact")))</f>
      </c>
      <c r="T149" s="8">
        <f>IF(N149="","",IF(N149&gt;0,"Dette fournisseur/FNP à constater",IF(N149&lt;0,"Dette surévaluée ou OD à reprendre","Aucun impact")))</f>
      </c>
      <c r="U149" s="8">
        <f>IF(COUNTA(B149:J149)=0,"",IF(OR(P149="Non",R149="À investiguer",R149="En attente justificatif"),"Élevé",IF(ABS(N149)&gt;$H$4,"Moyen","Faible")))</f>
      </c>
      <c r="V149" s="4"/>
      <c r="W149" s="4"/>
      <c r="X149" s="8">
        <f>IF(COUNTA(B149:J149)=0,"",IF(R149="Validée","FNP à retenir si non comptabilisée",IF(R149="Comptabilisée","OK - rapprochement comptable à archiver",IF(R149="Non retenue","Justifier l’exclusion",IF(P149="Non","Conclusion impossible sans justificatif","Compléments à obtenir")))))</f>
      </c>
    </row>
    <row r="150">
      <c r="A150" s="15"/>
      <c r="B150" s="4"/>
      <c r="C150" s="4"/>
      <c r="D150" s="4"/>
      <c r="E150" s="6"/>
      <c r="F150" s="6"/>
      <c r="G150" s="6"/>
      <c r="H150" s="6"/>
      <c r="I150" s="4"/>
      <c r="J150" s="5"/>
      <c r="K150" s="5"/>
      <c r="L150" s="7">
        <f>IF(COUNTA(J150:K150)=0,"",J150+K150)</f>
      </c>
      <c r="M150" s="5"/>
      <c r="N150" s="7">
        <f>IF(J150="","",J150-M150)</f>
      </c>
      <c r="O150" s="8">
        <f>IF(N150="","",IF(ABS(N150)&lt;=$H$4,"OK / sous seuil",IF(N150&gt;0,"Charge à provisionner","Provision à ajuster/reprendre")))</f>
      </c>
      <c r="P150" s="4"/>
      <c r="Q150" s="4"/>
      <c r="R150" s="4"/>
      <c r="S150" s="8">
        <f>IF(N150="","",IF(N150&gt;0,"Charge manquante / P&amp;L sous-évalué",IF(N150&lt;0,"Charge surévaluée","Aucun impact")))</f>
      </c>
      <c r="T150" s="8">
        <f>IF(N150="","",IF(N150&gt;0,"Dette fournisseur/FNP à constater",IF(N150&lt;0,"Dette surévaluée ou OD à reprendre","Aucun impact")))</f>
      </c>
      <c r="U150" s="8">
        <f>IF(COUNTA(B150:J150)=0,"",IF(OR(P150="Non",R150="À investiguer",R150="En attente justificatif"),"Élevé",IF(ABS(N150)&gt;$H$4,"Moyen","Faible")))</f>
      </c>
      <c r="V150" s="4"/>
      <c r="W150" s="4"/>
      <c r="X150" s="8">
        <f>IF(COUNTA(B150:J150)=0,"",IF(R150="Validée","FNP à retenir si non comptabilisée",IF(R150="Comptabilisée","OK - rapprochement comptable à archiver",IF(R150="Non retenue","Justifier l’exclusion",IF(P150="Non","Conclusion impossible sans justificatif","Compléments à obtenir")))))</f>
      </c>
    </row>
    <row r="151">
      <c r="A151" s="15"/>
      <c r="B151" s="4"/>
      <c r="C151" s="4"/>
      <c r="D151" s="4"/>
      <c r="E151" s="6"/>
      <c r="F151" s="6"/>
      <c r="G151" s="6"/>
      <c r="H151" s="6"/>
      <c r="I151" s="4"/>
      <c r="J151" s="5"/>
      <c r="K151" s="5"/>
      <c r="L151" s="7">
        <f>IF(COUNTA(J151:K151)=0,"",J151+K151)</f>
      </c>
      <c r="M151" s="5"/>
      <c r="N151" s="7">
        <f>IF(J151="","",J151-M151)</f>
      </c>
      <c r="O151" s="8">
        <f>IF(N151="","",IF(ABS(N151)&lt;=$H$4,"OK / sous seuil",IF(N151&gt;0,"Charge à provisionner","Provision à ajuster/reprendre")))</f>
      </c>
      <c r="P151" s="4"/>
      <c r="Q151" s="4"/>
      <c r="R151" s="4"/>
      <c r="S151" s="8">
        <f>IF(N151="","",IF(N151&gt;0,"Charge manquante / P&amp;L sous-évalué",IF(N151&lt;0,"Charge surévaluée","Aucun impact")))</f>
      </c>
      <c r="T151" s="8">
        <f>IF(N151="","",IF(N151&gt;0,"Dette fournisseur/FNP à constater",IF(N151&lt;0,"Dette surévaluée ou OD à reprendre","Aucun impact")))</f>
      </c>
      <c r="U151" s="8">
        <f>IF(COUNTA(B151:J151)=0,"",IF(OR(P151="Non",R151="À investiguer",R151="En attente justificatif"),"Élevé",IF(ABS(N151)&gt;$H$4,"Moyen","Faible")))</f>
      </c>
      <c r="V151" s="4"/>
      <c r="W151" s="4"/>
      <c r="X151" s="8">
        <f>IF(COUNTA(B151:J151)=0,"",IF(R151="Validée","FNP à retenir si non comptabilisée",IF(R151="Comptabilisée","OK - rapprochement comptable à archiver",IF(R151="Non retenue","Justifier l’exclusion",IF(P151="Non","Conclusion impossible sans justificatif","Compléments à obtenir")))))</f>
      </c>
    </row>
    <row r="152">
      <c r="A152" s="15"/>
      <c r="B152" s="4"/>
      <c r="C152" s="4"/>
      <c r="D152" s="4"/>
      <c r="E152" s="6"/>
      <c r="F152" s="6"/>
      <c r="G152" s="6"/>
      <c r="H152" s="6"/>
      <c r="I152" s="4"/>
      <c r="J152" s="5"/>
      <c r="K152" s="5"/>
      <c r="L152" s="7">
        <f>IF(COUNTA(J152:K152)=0,"",J152+K152)</f>
      </c>
      <c r="M152" s="5"/>
      <c r="N152" s="7">
        <f>IF(J152="","",J152-M152)</f>
      </c>
      <c r="O152" s="8">
        <f>IF(N152="","",IF(ABS(N152)&lt;=$H$4,"OK / sous seuil",IF(N152&gt;0,"Charge à provisionner","Provision à ajuster/reprendre")))</f>
      </c>
      <c r="P152" s="4"/>
      <c r="Q152" s="4"/>
      <c r="R152" s="4"/>
      <c r="S152" s="8">
        <f>IF(N152="","",IF(N152&gt;0,"Charge manquante / P&amp;L sous-évalué",IF(N152&lt;0,"Charge surévaluée","Aucun impact")))</f>
      </c>
      <c r="T152" s="8">
        <f>IF(N152="","",IF(N152&gt;0,"Dette fournisseur/FNP à constater",IF(N152&lt;0,"Dette surévaluée ou OD à reprendre","Aucun impact")))</f>
      </c>
      <c r="U152" s="8">
        <f>IF(COUNTA(B152:J152)=0,"",IF(OR(P152="Non",R152="À investiguer",R152="En attente justificatif"),"Élevé",IF(ABS(N152)&gt;$H$4,"Moyen","Faible")))</f>
      </c>
      <c r="V152" s="4"/>
      <c r="W152" s="4"/>
      <c r="X152" s="8">
        <f>IF(COUNTA(B152:J152)=0,"",IF(R152="Validée","FNP à retenir si non comptabilisée",IF(R152="Comptabilisée","OK - rapprochement comptable à archiver",IF(R152="Non retenue","Justifier l’exclusion",IF(P152="Non","Conclusion impossible sans justificatif","Compléments à obtenir")))))</f>
      </c>
    </row>
    <row r="153">
      <c r="A153" s="15"/>
      <c r="B153" s="4"/>
      <c r="C153" s="4"/>
      <c r="D153" s="4"/>
      <c r="E153" s="6"/>
      <c r="F153" s="6"/>
      <c r="G153" s="6"/>
      <c r="H153" s="6"/>
      <c r="I153" s="4"/>
      <c r="J153" s="5"/>
      <c r="K153" s="5"/>
      <c r="L153" s="7">
        <f>IF(COUNTA(J153:K153)=0,"",J153+K153)</f>
      </c>
      <c r="M153" s="5"/>
      <c r="N153" s="7">
        <f>IF(J153="","",J153-M153)</f>
      </c>
      <c r="O153" s="8">
        <f>IF(N153="","",IF(ABS(N153)&lt;=$H$4,"OK / sous seuil",IF(N153&gt;0,"Charge à provisionner","Provision à ajuster/reprendre")))</f>
      </c>
      <c r="P153" s="4"/>
      <c r="Q153" s="4"/>
      <c r="R153" s="4"/>
      <c r="S153" s="8">
        <f>IF(N153="","",IF(N153&gt;0,"Charge manquante / P&amp;L sous-évalué",IF(N153&lt;0,"Charge surévaluée","Aucun impact")))</f>
      </c>
      <c r="T153" s="8">
        <f>IF(N153="","",IF(N153&gt;0,"Dette fournisseur/FNP à constater",IF(N153&lt;0,"Dette surévaluée ou OD à reprendre","Aucun impact")))</f>
      </c>
      <c r="U153" s="8">
        <f>IF(COUNTA(B153:J153)=0,"",IF(OR(P153="Non",R153="À investiguer",R153="En attente justificatif"),"Élevé",IF(ABS(N153)&gt;$H$4,"Moyen","Faible")))</f>
      </c>
      <c r="V153" s="4"/>
      <c r="W153" s="4"/>
      <c r="X153" s="8">
        <f>IF(COUNTA(B153:J153)=0,"",IF(R153="Validée","FNP à retenir si non comptabilisée",IF(R153="Comptabilisée","OK - rapprochement comptable à archiver",IF(R153="Non retenue","Justifier l’exclusion",IF(P153="Non","Conclusion impossible sans justificatif","Compléments à obtenir")))))</f>
      </c>
    </row>
    <row r="154">
      <c r="A154" s="15"/>
      <c r="B154" s="4"/>
      <c r="C154" s="4"/>
      <c r="D154" s="4"/>
      <c r="E154" s="6"/>
      <c r="F154" s="6"/>
      <c r="G154" s="6"/>
      <c r="H154" s="6"/>
      <c r="I154" s="4"/>
      <c r="J154" s="5"/>
      <c r="K154" s="5"/>
      <c r="L154" s="7">
        <f>IF(COUNTA(J154:K154)=0,"",J154+K154)</f>
      </c>
      <c r="M154" s="5"/>
      <c r="N154" s="7">
        <f>IF(J154="","",J154-M154)</f>
      </c>
      <c r="O154" s="8">
        <f>IF(N154="","",IF(ABS(N154)&lt;=$H$4,"OK / sous seuil",IF(N154&gt;0,"Charge à provisionner","Provision à ajuster/reprendre")))</f>
      </c>
      <c r="P154" s="4"/>
      <c r="Q154" s="4"/>
      <c r="R154" s="4"/>
      <c r="S154" s="8">
        <f>IF(N154="","",IF(N154&gt;0,"Charge manquante / P&amp;L sous-évalué",IF(N154&lt;0,"Charge surévaluée","Aucun impact")))</f>
      </c>
      <c r="T154" s="8">
        <f>IF(N154="","",IF(N154&gt;0,"Dette fournisseur/FNP à constater",IF(N154&lt;0,"Dette surévaluée ou OD à reprendre","Aucun impact")))</f>
      </c>
      <c r="U154" s="8">
        <f>IF(COUNTA(B154:J154)=0,"",IF(OR(P154="Non",R154="À investiguer",R154="En attente justificatif"),"Élevé",IF(ABS(N154)&gt;$H$4,"Moyen","Faible")))</f>
      </c>
      <c r="V154" s="4"/>
      <c r="W154" s="4"/>
      <c r="X154" s="8">
        <f>IF(COUNTA(B154:J154)=0,"",IF(R154="Validée","FNP à retenir si non comptabilisée",IF(R154="Comptabilisée","OK - rapprochement comptable à archiver",IF(R154="Non retenue","Justifier l’exclusion",IF(P154="Non","Conclusion impossible sans justificatif","Compléments à obtenir")))))</f>
      </c>
    </row>
    <row r="155">
      <c r="A155" s="15"/>
      <c r="B155" s="4"/>
      <c r="C155" s="4"/>
      <c r="D155" s="4"/>
      <c r="E155" s="6"/>
      <c r="F155" s="6"/>
      <c r="G155" s="6"/>
      <c r="H155" s="6"/>
      <c r="I155" s="4"/>
      <c r="J155" s="5"/>
      <c r="K155" s="5"/>
      <c r="L155" s="7">
        <f>IF(COUNTA(J155:K155)=0,"",J155+K155)</f>
      </c>
      <c r="M155" s="5"/>
      <c r="N155" s="7">
        <f>IF(J155="","",J155-M155)</f>
      </c>
      <c r="O155" s="8">
        <f>IF(N155="","",IF(ABS(N155)&lt;=$H$4,"OK / sous seuil",IF(N155&gt;0,"Charge à provisionner","Provision à ajuster/reprendre")))</f>
      </c>
      <c r="P155" s="4"/>
      <c r="Q155" s="4"/>
      <c r="R155" s="4"/>
      <c r="S155" s="8">
        <f>IF(N155="","",IF(N155&gt;0,"Charge manquante / P&amp;L sous-évalué",IF(N155&lt;0,"Charge surévaluée","Aucun impact")))</f>
      </c>
      <c r="T155" s="8">
        <f>IF(N155="","",IF(N155&gt;0,"Dette fournisseur/FNP à constater",IF(N155&lt;0,"Dette surévaluée ou OD à reprendre","Aucun impact")))</f>
      </c>
      <c r="U155" s="8">
        <f>IF(COUNTA(B155:J155)=0,"",IF(OR(P155="Non",R155="À investiguer",R155="En attente justificatif"),"Élevé",IF(ABS(N155)&gt;$H$4,"Moyen","Faible")))</f>
      </c>
      <c r="V155" s="4"/>
      <c r="W155" s="4"/>
      <c r="X155" s="8">
        <f>IF(COUNTA(B155:J155)=0,"",IF(R155="Validée","FNP à retenir si non comptabilisée",IF(R155="Comptabilisée","OK - rapprochement comptable à archiver",IF(R155="Non retenue","Justifier l’exclusion",IF(P155="Non","Conclusion impossible sans justificatif","Compléments à obtenir")))))</f>
      </c>
    </row>
    <row r="156">
      <c r="A156" s="15"/>
      <c r="B156" s="4"/>
      <c r="C156" s="4"/>
      <c r="D156" s="4"/>
      <c r="E156" s="6"/>
      <c r="F156" s="6"/>
      <c r="G156" s="6"/>
      <c r="H156" s="6"/>
      <c r="I156" s="4"/>
      <c r="J156" s="5"/>
      <c r="K156" s="5"/>
      <c r="L156" s="7">
        <f>IF(COUNTA(J156:K156)=0,"",J156+K156)</f>
      </c>
      <c r="M156" s="5"/>
      <c r="N156" s="7">
        <f>IF(J156="","",J156-M156)</f>
      </c>
      <c r="O156" s="8">
        <f>IF(N156="","",IF(ABS(N156)&lt;=$H$4,"OK / sous seuil",IF(N156&gt;0,"Charge à provisionner","Provision à ajuster/reprendre")))</f>
      </c>
      <c r="P156" s="4"/>
      <c r="Q156" s="4"/>
      <c r="R156" s="4"/>
      <c r="S156" s="8">
        <f>IF(N156="","",IF(N156&gt;0,"Charge manquante / P&amp;L sous-évalué",IF(N156&lt;0,"Charge surévaluée","Aucun impact")))</f>
      </c>
      <c r="T156" s="8">
        <f>IF(N156="","",IF(N156&gt;0,"Dette fournisseur/FNP à constater",IF(N156&lt;0,"Dette surévaluée ou OD à reprendre","Aucun impact")))</f>
      </c>
      <c r="U156" s="8">
        <f>IF(COUNTA(B156:J156)=0,"",IF(OR(P156="Non",R156="À investiguer",R156="En attente justificatif"),"Élevé",IF(ABS(N156)&gt;$H$4,"Moyen","Faible")))</f>
      </c>
      <c r="V156" s="4"/>
      <c r="W156" s="4"/>
      <c r="X156" s="8">
        <f>IF(COUNTA(B156:J156)=0,"",IF(R156="Validée","FNP à retenir si non comptabilisée",IF(R156="Comptabilisée","OK - rapprochement comptable à archiver",IF(R156="Non retenue","Justifier l’exclusion",IF(P156="Non","Conclusion impossible sans justificatif","Compléments à obtenir")))))</f>
      </c>
    </row>
    <row r="157">
      <c r="A157" s="15"/>
      <c r="B157" s="4"/>
      <c r="C157" s="4"/>
      <c r="D157" s="4"/>
      <c r="E157" s="6"/>
      <c r="F157" s="6"/>
      <c r="G157" s="6"/>
      <c r="H157" s="6"/>
      <c r="I157" s="4"/>
      <c r="J157" s="5"/>
      <c r="K157" s="5"/>
      <c r="L157" s="7">
        <f>IF(COUNTA(J157:K157)=0,"",J157+K157)</f>
      </c>
      <c r="M157" s="5"/>
      <c r="N157" s="7">
        <f>IF(J157="","",J157-M157)</f>
      </c>
      <c r="O157" s="8">
        <f>IF(N157="","",IF(ABS(N157)&lt;=$H$4,"OK / sous seuil",IF(N157&gt;0,"Charge à provisionner","Provision à ajuster/reprendre")))</f>
      </c>
      <c r="P157" s="4"/>
      <c r="Q157" s="4"/>
      <c r="R157" s="4"/>
      <c r="S157" s="8">
        <f>IF(N157="","",IF(N157&gt;0,"Charge manquante / P&amp;L sous-évalué",IF(N157&lt;0,"Charge surévaluée","Aucun impact")))</f>
      </c>
      <c r="T157" s="8">
        <f>IF(N157="","",IF(N157&gt;0,"Dette fournisseur/FNP à constater",IF(N157&lt;0,"Dette surévaluée ou OD à reprendre","Aucun impact")))</f>
      </c>
      <c r="U157" s="8">
        <f>IF(COUNTA(B157:J157)=0,"",IF(OR(P157="Non",R157="À investiguer",R157="En attente justificatif"),"Élevé",IF(ABS(N157)&gt;$H$4,"Moyen","Faible")))</f>
      </c>
      <c r="V157" s="4"/>
      <c r="W157" s="4"/>
      <c r="X157" s="8">
        <f>IF(COUNTA(B157:J157)=0,"",IF(R157="Validée","FNP à retenir si non comptabilisée",IF(R157="Comptabilisée","OK - rapprochement comptable à archiver",IF(R157="Non retenue","Justifier l’exclusion",IF(P157="Non","Conclusion impossible sans justificatif","Compléments à obtenir")))))</f>
      </c>
    </row>
    <row r="158">
      <c r="A158" s="15"/>
      <c r="B158" s="4"/>
      <c r="C158" s="4"/>
      <c r="D158" s="4"/>
      <c r="E158" s="6"/>
      <c r="F158" s="6"/>
      <c r="G158" s="6"/>
      <c r="H158" s="6"/>
      <c r="I158" s="4"/>
      <c r="J158" s="5"/>
      <c r="K158" s="5"/>
      <c r="L158" s="7">
        <f>IF(COUNTA(J158:K158)=0,"",J158+K158)</f>
      </c>
      <c r="M158" s="5"/>
      <c r="N158" s="7">
        <f>IF(J158="","",J158-M158)</f>
      </c>
      <c r="O158" s="8">
        <f>IF(N158="","",IF(ABS(N158)&lt;=$H$4,"OK / sous seuil",IF(N158&gt;0,"Charge à provisionner","Provision à ajuster/reprendre")))</f>
      </c>
      <c r="P158" s="4"/>
      <c r="Q158" s="4"/>
      <c r="R158" s="4"/>
      <c r="S158" s="8">
        <f>IF(N158="","",IF(N158&gt;0,"Charge manquante / P&amp;L sous-évalué",IF(N158&lt;0,"Charge surévaluée","Aucun impact")))</f>
      </c>
      <c r="T158" s="8">
        <f>IF(N158="","",IF(N158&gt;0,"Dette fournisseur/FNP à constater",IF(N158&lt;0,"Dette surévaluée ou OD à reprendre","Aucun impact")))</f>
      </c>
      <c r="U158" s="8">
        <f>IF(COUNTA(B158:J158)=0,"",IF(OR(P158="Non",R158="À investiguer",R158="En attente justificatif"),"Élevé",IF(ABS(N158)&gt;$H$4,"Moyen","Faible")))</f>
      </c>
      <c r="V158" s="4"/>
      <c r="W158" s="4"/>
      <c r="X158" s="8">
        <f>IF(COUNTA(B158:J158)=0,"",IF(R158="Validée","FNP à retenir si non comptabilisée",IF(R158="Comptabilisée","OK - rapprochement comptable à archiver",IF(R158="Non retenue","Justifier l’exclusion",IF(P158="Non","Conclusion impossible sans justificatif","Compléments à obtenir")))))</f>
      </c>
    </row>
    <row r="159">
      <c r="A159" s="15"/>
      <c r="B159" s="4"/>
      <c r="C159" s="4"/>
      <c r="D159" s="4"/>
      <c r="E159" s="6"/>
      <c r="F159" s="6"/>
      <c r="G159" s="6"/>
      <c r="H159" s="6"/>
      <c r="I159" s="4"/>
      <c r="J159" s="5"/>
      <c r="K159" s="5"/>
      <c r="L159" s="7">
        <f>IF(COUNTA(J159:K159)=0,"",J159+K159)</f>
      </c>
      <c r="M159" s="5"/>
      <c r="N159" s="7">
        <f>IF(J159="","",J159-M159)</f>
      </c>
      <c r="O159" s="8">
        <f>IF(N159="","",IF(ABS(N159)&lt;=$H$4,"OK / sous seuil",IF(N159&gt;0,"Charge à provisionner","Provision à ajuster/reprendre")))</f>
      </c>
      <c r="P159" s="4"/>
      <c r="Q159" s="4"/>
      <c r="R159" s="4"/>
      <c r="S159" s="8">
        <f>IF(N159="","",IF(N159&gt;0,"Charge manquante / P&amp;L sous-évalué",IF(N159&lt;0,"Charge surévaluée","Aucun impact")))</f>
      </c>
      <c r="T159" s="8">
        <f>IF(N159="","",IF(N159&gt;0,"Dette fournisseur/FNP à constater",IF(N159&lt;0,"Dette surévaluée ou OD à reprendre","Aucun impact")))</f>
      </c>
      <c r="U159" s="8">
        <f>IF(COUNTA(B159:J159)=0,"",IF(OR(P159="Non",R159="À investiguer",R159="En attente justificatif"),"Élevé",IF(ABS(N159)&gt;$H$4,"Moyen","Faible")))</f>
      </c>
      <c r="V159" s="4"/>
      <c r="W159" s="4"/>
      <c r="X159" s="8">
        <f>IF(COUNTA(B159:J159)=0,"",IF(R159="Validée","FNP à retenir si non comptabilisée",IF(R159="Comptabilisée","OK - rapprochement comptable à archiver",IF(R159="Non retenue","Justifier l’exclusion",IF(P159="Non","Conclusion impossible sans justificatif","Compléments à obtenir")))))</f>
      </c>
    </row>
    <row r="160">
      <c r="A160" s="15"/>
      <c r="B160" s="4"/>
      <c r="C160" s="4"/>
      <c r="D160" s="4"/>
      <c r="E160" s="6"/>
      <c r="F160" s="6"/>
      <c r="G160" s="6"/>
      <c r="H160" s="6"/>
      <c r="I160" s="4"/>
      <c r="J160" s="5"/>
      <c r="K160" s="5"/>
      <c r="L160" s="7">
        <f>IF(COUNTA(J160:K160)=0,"",J160+K160)</f>
      </c>
      <c r="M160" s="5"/>
      <c r="N160" s="7">
        <f>IF(J160="","",J160-M160)</f>
      </c>
      <c r="O160" s="8">
        <f>IF(N160="","",IF(ABS(N160)&lt;=$H$4,"OK / sous seuil",IF(N160&gt;0,"Charge à provisionner","Provision à ajuster/reprendre")))</f>
      </c>
      <c r="P160" s="4"/>
      <c r="Q160" s="4"/>
      <c r="R160" s="4"/>
      <c r="S160" s="8">
        <f>IF(N160="","",IF(N160&gt;0,"Charge manquante / P&amp;L sous-évalué",IF(N160&lt;0,"Charge surévaluée","Aucun impact")))</f>
      </c>
      <c r="T160" s="8">
        <f>IF(N160="","",IF(N160&gt;0,"Dette fournisseur/FNP à constater",IF(N160&lt;0,"Dette surévaluée ou OD à reprendre","Aucun impact")))</f>
      </c>
      <c r="U160" s="8">
        <f>IF(COUNTA(B160:J160)=0,"",IF(OR(P160="Non",R160="À investiguer",R160="En attente justificatif"),"Élevé",IF(ABS(N160)&gt;$H$4,"Moyen","Faible")))</f>
      </c>
      <c r="V160" s="4"/>
      <c r="W160" s="4"/>
      <c r="X160" s="8">
        <f>IF(COUNTA(B160:J160)=0,"",IF(R160="Validée","FNP à retenir si non comptabilisée",IF(R160="Comptabilisée","OK - rapprochement comptable à archiver",IF(R160="Non retenue","Justifier l’exclusion",IF(P160="Non","Conclusion impossible sans justificatif","Compléments à obtenir")))))</f>
      </c>
    </row>
    <row r="161">
      <c r="A161" s="15"/>
      <c r="B161" s="4"/>
      <c r="C161" s="4"/>
      <c r="D161" s="4"/>
      <c r="E161" s="6"/>
      <c r="F161" s="6"/>
      <c r="G161" s="6"/>
      <c r="H161" s="6"/>
      <c r="I161" s="4"/>
      <c r="J161" s="5"/>
      <c r="K161" s="5"/>
      <c r="L161" s="7">
        <f>IF(COUNTA(J161:K161)=0,"",J161+K161)</f>
      </c>
      <c r="M161" s="5"/>
      <c r="N161" s="7">
        <f>IF(J161="","",J161-M161)</f>
      </c>
      <c r="O161" s="8">
        <f>IF(N161="","",IF(ABS(N161)&lt;=$H$4,"OK / sous seuil",IF(N161&gt;0,"Charge à provisionner","Provision à ajuster/reprendre")))</f>
      </c>
      <c r="P161" s="4"/>
      <c r="Q161" s="4"/>
      <c r="R161" s="4"/>
      <c r="S161" s="8">
        <f>IF(N161="","",IF(N161&gt;0,"Charge manquante / P&amp;L sous-évalué",IF(N161&lt;0,"Charge surévaluée","Aucun impact")))</f>
      </c>
      <c r="T161" s="8">
        <f>IF(N161="","",IF(N161&gt;0,"Dette fournisseur/FNP à constater",IF(N161&lt;0,"Dette surévaluée ou OD à reprendre","Aucun impact")))</f>
      </c>
      <c r="U161" s="8">
        <f>IF(COUNTA(B161:J161)=0,"",IF(OR(P161="Non",R161="À investiguer",R161="En attente justificatif"),"Élevé",IF(ABS(N161)&gt;$H$4,"Moyen","Faible")))</f>
      </c>
      <c r="V161" s="4"/>
      <c r="W161" s="4"/>
      <c r="X161" s="8">
        <f>IF(COUNTA(B161:J161)=0,"",IF(R161="Validée","FNP à retenir si non comptabilisée",IF(R161="Comptabilisée","OK - rapprochement comptable à archiver",IF(R161="Non retenue","Justifier l’exclusion",IF(P161="Non","Conclusion impossible sans justificatif","Compléments à obtenir")))))</f>
      </c>
    </row>
    <row r="162">
      <c r="A162" s="15"/>
      <c r="B162" s="4"/>
      <c r="C162" s="4"/>
      <c r="D162" s="4"/>
      <c r="E162" s="6"/>
      <c r="F162" s="6"/>
      <c r="G162" s="6"/>
      <c r="H162" s="6"/>
      <c r="I162" s="4"/>
      <c r="J162" s="5"/>
      <c r="K162" s="5"/>
      <c r="L162" s="7">
        <f>IF(COUNTA(J162:K162)=0,"",J162+K162)</f>
      </c>
      <c r="M162" s="5"/>
      <c r="N162" s="7">
        <f>IF(J162="","",J162-M162)</f>
      </c>
      <c r="O162" s="8">
        <f>IF(N162="","",IF(ABS(N162)&lt;=$H$4,"OK / sous seuil",IF(N162&gt;0,"Charge à provisionner","Provision à ajuster/reprendre")))</f>
      </c>
      <c r="P162" s="4"/>
      <c r="Q162" s="4"/>
      <c r="R162" s="4"/>
      <c r="S162" s="8">
        <f>IF(N162="","",IF(N162&gt;0,"Charge manquante / P&amp;L sous-évalué",IF(N162&lt;0,"Charge surévaluée","Aucun impact")))</f>
      </c>
      <c r="T162" s="8">
        <f>IF(N162="","",IF(N162&gt;0,"Dette fournisseur/FNP à constater",IF(N162&lt;0,"Dette surévaluée ou OD à reprendre","Aucun impact")))</f>
      </c>
      <c r="U162" s="8">
        <f>IF(COUNTA(B162:J162)=0,"",IF(OR(P162="Non",R162="À investiguer",R162="En attente justificatif"),"Élevé",IF(ABS(N162)&gt;$H$4,"Moyen","Faible")))</f>
      </c>
      <c r="V162" s="4"/>
      <c r="W162" s="4"/>
      <c r="X162" s="8">
        <f>IF(COUNTA(B162:J162)=0,"",IF(R162="Validée","FNP à retenir si non comptabilisée",IF(R162="Comptabilisée","OK - rapprochement comptable à archiver",IF(R162="Non retenue","Justifier l’exclusion",IF(P162="Non","Conclusion impossible sans justificatif","Compléments à obtenir")))))</f>
      </c>
    </row>
    <row r="163">
      <c r="A163" s="15"/>
      <c r="B163" s="4"/>
      <c r="C163" s="4"/>
      <c r="D163" s="4"/>
      <c r="E163" s="6"/>
      <c r="F163" s="6"/>
      <c r="G163" s="6"/>
      <c r="H163" s="6"/>
      <c r="I163" s="4"/>
      <c r="J163" s="5"/>
      <c r="K163" s="5"/>
      <c r="L163" s="7">
        <f>IF(COUNTA(J163:K163)=0,"",J163+K163)</f>
      </c>
      <c r="M163" s="5"/>
      <c r="N163" s="7">
        <f>IF(J163="","",J163-M163)</f>
      </c>
      <c r="O163" s="8">
        <f>IF(N163="","",IF(ABS(N163)&lt;=$H$4,"OK / sous seuil",IF(N163&gt;0,"Charge à provisionner","Provision à ajuster/reprendre")))</f>
      </c>
      <c r="P163" s="4"/>
      <c r="Q163" s="4"/>
      <c r="R163" s="4"/>
      <c r="S163" s="8">
        <f>IF(N163="","",IF(N163&gt;0,"Charge manquante / P&amp;L sous-évalué",IF(N163&lt;0,"Charge surévaluée","Aucun impact")))</f>
      </c>
      <c r="T163" s="8">
        <f>IF(N163="","",IF(N163&gt;0,"Dette fournisseur/FNP à constater",IF(N163&lt;0,"Dette surévaluée ou OD à reprendre","Aucun impact")))</f>
      </c>
      <c r="U163" s="8">
        <f>IF(COUNTA(B163:J163)=0,"",IF(OR(P163="Non",R163="À investiguer",R163="En attente justificatif"),"Élevé",IF(ABS(N163)&gt;$H$4,"Moyen","Faible")))</f>
      </c>
      <c r="V163" s="4"/>
      <c r="W163" s="4"/>
      <c r="X163" s="8">
        <f>IF(COUNTA(B163:J163)=0,"",IF(R163="Validée","FNP à retenir si non comptabilisée",IF(R163="Comptabilisée","OK - rapprochement comptable à archiver",IF(R163="Non retenue","Justifier l’exclusion",IF(P163="Non","Conclusion impossible sans justificatif","Compléments à obtenir")))))</f>
      </c>
    </row>
    <row r="164">
      <c r="A164" s="15"/>
      <c r="B164" s="4"/>
      <c r="C164" s="4"/>
      <c r="D164" s="4"/>
      <c r="E164" s="6"/>
      <c r="F164" s="6"/>
      <c r="G164" s="6"/>
      <c r="H164" s="6"/>
      <c r="I164" s="4"/>
      <c r="J164" s="5"/>
      <c r="K164" s="5"/>
      <c r="L164" s="7">
        <f>IF(COUNTA(J164:K164)=0,"",J164+K164)</f>
      </c>
      <c r="M164" s="5"/>
      <c r="N164" s="7">
        <f>IF(J164="","",J164-M164)</f>
      </c>
      <c r="O164" s="8">
        <f>IF(N164="","",IF(ABS(N164)&lt;=$H$4,"OK / sous seuil",IF(N164&gt;0,"Charge à provisionner","Provision à ajuster/reprendre")))</f>
      </c>
      <c r="P164" s="4"/>
      <c r="Q164" s="4"/>
      <c r="R164" s="4"/>
      <c r="S164" s="8">
        <f>IF(N164="","",IF(N164&gt;0,"Charge manquante / P&amp;L sous-évalué",IF(N164&lt;0,"Charge surévaluée","Aucun impact")))</f>
      </c>
      <c r="T164" s="8">
        <f>IF(N164="","",IF(N164&gt;0,"Dette fournisseur/FNP à constater",IF(N164&lt;0,"Dette surévaluée ou OD à reprendre","Aucun impact")))</f>
      </c>
      <c r="U164" s="8">
        <f>IF(COUNTA(B164:J164)=0,"",IF(OR(P164="Non",R164="À investiguer",R164="En attente justificatif"),"Élevé",IF(ABS(N164)&gt;$H$4,"Moyen","Faible")))</f>
      </c>
      <c r="V164" s="4"/>
      <c r="W164" s="4"/>
      <c r="X164" s="8">
        <f>IF(COUNTA(B164:J164)=0,"",IF(R164="Validée","FNP à retenir si non comptabilisée",IF(R164="Comptabilisée","OK - rapprochement comptable à archiver",IF(R164="Non retenue","Justifier l’exclusion",IF(P164="Non","Conclusion impossible sans justificatif","Compléments à obtenir")))))</f>
      </c>
    </row>
    <row r="165">
      <c r="A165" s="15"/>
      <c r="B165" s="4"/>
      <c r="C165" s="4"/>
      <c r="D165" s="4"/>
      <c r="E165" s="6"/>
      <c r="F165" s="6"/>
      <c r="G165" s="6"/>
      <c r="H165" s="6"/>
      <c r="I165" s="4"/>
      <c r="J165" s="5"/>
      <c r="K165" s="5"/>
      <c r="L165" s="7">
        <f>IF(COUNTA(J165:K165)=0,"",J165+K165)</f>
      </c>
      <c r="M165" s="5"/>
      <c r="N165" s="7">
        <f>IF(J165="","",J165-M165)</f>
      </c>
      <c r="O165" s="8">
        <f>IF(N165="","",IF(ABS(N165)&lt;=$H$4,"OK / sous seuil",IF(N165&gt;0,"Charge à provisionner","Provision à ajuster/reprendre")))</f>
      </c>
      <c r="P165" s="4"/>
      <c r="Q165" s="4"/>
      <c r="R165" s="4"/>
      <c r="S165" s="8">
        <f>IF(N165="","",IF(N165&gt;0,"Charge manquante / P&amp;L sous-évalué",IF(N165&lt;0,"Charge surévaluée","Aucun impact")))</f>
      </c>
      <c r="T165" s="8">
        <f>IF(N165="","",IF(N165&gt;0,"Dette fournisseur/FNP à constater",IF(N165&lt;0,"Dette surévaluée ou OD à reprendre","Aucun impact")))</f>
      </c>
      <c r="U165" s="8">
        <f>IF(COUNTA(B165:J165)=0,"",IF(OR(P165="Non",R165="À investiguer",R165="En attente justificatif"),"Élevé",IF(ABS(N165)&gt;$H$4,"Moyen","Faible")))</f>
      </c>
      <c r="V165" s="4"/>
      <c r="W165" s="4"/>
      <c r="X165" s="8">
        <f>IF(COUNTA(B165:J165)=0,"",IF(R165="Validée","FNP à retenir si non comptabilisée",IF(R165="Comptabilisée","OK - rapprochement comptable à archiver",IF(R165="Non retenue","Justifier l’exclusion",IF(P165="Non","Conclusion impossible sans justificatif","Compléments à obtenir")))))</f>
      </c>
    </row>
    <row r="166">
      <c r="A166" s="15"/>
      <c r="B166" s="4"/>
      <c r="C166" s="4"/>
      <c r="D166" s="4"/>
      <c r="E166" s="6"/>
      <c r="F166" s="6"/>
      <c r="G166" s="6"/>
      <c r="H166" s="6"/>
      <c r="I166" s="4"/>
      <c r="J166" s="5"/>
      <c r="K166" s="5"/>
      <c r="L166" s="7">
        <f>IF(COUNTA(J166:K166)=0,"",J166+K166)</f>
      </c>
      <c r="M166" s="5"/>
      <c r="N166" s="7">
        <f>IF(J166="","",J166-M166)</f>
      </c>
      <c r="O166" s="8">
        <f>IF(N166="","",IF(ABS(N166)&lt;=$H$4,"OK / sous seuil",IF(N166&gt;0,"Charge à provisionner","Provision à ajuster/reprendre")))</f>
      </c>
      <c r="P166" s="4"/>
      <c r="Q166" s="4"/>
      <c r="R166" s="4"/>
      <c r="S166" s="8">
        <f>IF(N166="","",IF(N166&gt;0,"Charge manquante / P&amp;L sous-évalué",IF(N166&lt;0,"Charge surévaluée","Aucun impact")))</f>
      </c>
      <c r="T166" s="8">
        <f>IF(N166="","",IF(N166&gt;0,"Dette fournisseur/FNP à constater",IF(N166&lt;0,"Dette surévaluée ou OD à reprendre","Aucun impact")))</f>
      </c>
      <c r="U166" s="8">
        <f>IF(COUNTA(B166:J166)=0,"",IF(OR(P166="Non",R166="À investiguer",R166="En attente justificatif"),"Élevé",IF(ABS(N166)&gt;$H$4,"Moyen","Faible")))</f>
      </c>
      <c r="V166" s="4"/>
      <c r="W166" s="4"/>
      <c r="X166" s="8">
        <f>IF(COUNTA(B166:J166)=0,"",IF(R166="Validée","FNP à retenir si non comptabilisée",IF(R166="Comptabilisée","OK - rapprochement comptable à archiver",IF(R166="Non retenue","Justifier l’exclusion",IF(P166="Non","Conclusion impossible sans justificatif","Compléments à obtenir")))))</f>
      </c>
    </row>
    <row r="167">
      <c r="A167" s="15"/>
      <c r="B167" s="4"/>
      <c r="C167" s="4"/>
      <c r="D167" s="4"/>
      <c r="E167" s="6"/>
      <c r="F167" s="6"/>
      <c r="G167" s="6"/>
      <c r="H167" s="6"/>
      <c r="I167" s="4"/>
      <c r="J167" s="5"/>
      <c r="K167" s="5"/>
      <c r="L167" s="7">
        <f>IF(COUNTA(J167:K167)=0,"",J167+K167)</f>
      </c>
      <c r="M167" s="5"/>
      <c r="N167" s="7">
        <f>IF(J167="","",J167-M167)</f>
      </c>
      <c r="O167" s="8">
        <f>IF(N167="","",IF(ABS(N167)&lt;=$H$4,"OK / sous seuil",IF(N167&gt;0,"Charge à provisionner","Provision à ajuster/reprendre")))</f>
      </c>
      <c r="P167" s="4"/>
      <c r="Q167" s="4"/>
      <c r="R167" s="4"/>
      <c r="S167" s="8">
        <f>IF(N167="","",IF(N167&gt;0,"Charge manquante / P&amp;L sous-évalué",IF(N167&lt;0,"Charge surévaluée","Aucun impact")))</f>
      </c>
      <c r="T167" s="8">
        <f>IF(N167="","",IF(N167&gt;0,"Dette fournisseur/FNP à constater",IF(N167&lt;0,"Dette surévaluée ou OD à reprendre","Aucun impact")))</f>
      </c>
      <c r="U167" s="8">
        <f>IF(COUNTA(B167:J167)=0,"",IF(OR(P167="Non",R167="À investiguer",R167="En attente justificatif"),"Élevé",IF(ABS(N167)&gt;$H$4,"Moyen","Faible")))</f>
      </c>
      <c r="V167" s="4"/>
      <c r="W167" s="4"/>
      <c r="X167" s="8">
        <f>IF(COUNTA(B167:J167)=0,"",IF(R167="Validée","FNP à retenir si non comptabilisée",IF(R167="Comptabilisée","OK - rapprochement comptable à archiver",IF(R167="Non retenue","Justifier l’exclusion",IF(P167="Non","Conclusion impossible sans justificatif","Compléments à obtenir")))))</f>
      </c>
    </row>
    <row r="168">
      <c r="A168" s="15"/>
      <c r="B168" s="4"/>
      <c r="C168" s="4"/>
      <c r="D168" s="4"/>
      <c r="E168" s="6"/>
      <c r="F168" s="6"/>
      <c r="G168" s="6"/>
      <c r="H168" s="6"/>
      <c r="I168" s="4"/>
      <c r="J168" s="5"/>
      <c r="K168" s="5"/>
      <c r="L168" s="7">
        <f>IF(COUNTA(J168:K168)=0,"",J168+K168)</f>
      </c>
      <c r="M168" s="5"/>
      <c r="N168" s="7">
        <f>IF(J168="","",J168-M168)</f>
      </c>
      <c r="O168" s="8">
        <f>IF(N168="","",IF(ABS(N168)&lt;=$H$4,"OK / sous seuil",IF(N168&gt;0,"Charge à provisionner","Provision à ajuster/reprendre")))</f>
      </c>
      <c r="P168" s="4"/>
      <c r="Q168" s="4"/>
      <c r="R168" s="4"/>
      <c r="S168" s="8">
        <f>IF(N168="","",IF(N168&gt;0,"Charge manquante / P&amp;L sous-évalué",IF(N168&lt;0,"Charge surévaluée","Aucun impact")))</f>
      </c>
      <c r="T168" s="8">
        <f>IF(N168="","",IF(N168&gt;0,"Dette fournisseur/FNP à constater",IF(N168&lt;0,"Dette surévaluée ou OD à reprendre","Aucun impact")))</f>
      </c>
      <c r="U168" s="8">
        <f>IF(COUNTA(B168:J168)=0,"",IF(OR(P168="Non",R168="À investiguer",R168="En attente justificatif"),"Élevé",IF(ABS(N168)&gt;$H$4,"Moyen","Faible")))</f>
      </c>
      <c r="V168" s="4"/>
      <c r="W168" s="4"/>
      <c r="X168" s="8">
        <f>IF(COUNTA(B168:J168)=0,"",IF(R168="Validée","FNP à retenir si non comptabilisée",IF(R168="Comptabilisée","OK - rapprochement comptable à archiver",IF(R168="Non retenue","Justifier l’exclusion",IF(P168="Non","Conclusion impossible sans justificatif","Compléments à obtenir")))))</f>
      </c>
    </row>
    <row r="169">
      <c r="A169" s="15"/>
      <c r="B169" s="4"/>
      <c r="C169" s="4"/>
      <c r="D169" s="4"/>
      <c r="E169" s="6"/>
      <c r="F169" s="6"/>
      <c r="G169" s="6"/>
      <c r="H169" s="6"/>
      <c r="I169" s="4"/>
      <c r="J169" s="5"/>
      <c r="K169" s="5"/>
      <c r="L169" s="7">
        <f>IF(COUNTA(J169:K169)=0,"",J169+K169)</f>
      </c>
      <c r="M169" s="5"/>
      <c r="N169" s="7">
        <f>IF(J169="","",J169-M169)</f>
      </c>
      <c r="O169" s="8">
        <f>IF(N169="","",IF(ABS(N169)&lt;=$H$4,"OK / sous seuil",IF(N169&gt;0,"Charge à provisionner","Provision à ajuster/reprendre")))</f>
      </c>
      <c r="P169" s="4"/>
      <c r="Q169" s="4"/>
      <c r="R169" s="4"/>
      <c r="S169" s="8">
        <f>IF(N169="","",IF(N169&gt;0,"Charge manquante / P&amp;L sous-évalué",IF(N169&lt;0,"Charge surévaluée","Aucun impact")))</f>
      </c>
      <c r="T169" s="8">
        <f>IF(N169="","",IF(N169&gt;0,"Dette fournisseur/FNP à constater",IF(N169&lt;0,"Dette surévaluée ou OD à reprendre","Aucun impact")))</f>
      </c>
      <c r="U169" s="8">
        <f>IF(COUNTA(B169:J169)=0,"",IF(OR(P169="Non",R169="À investiguer",R169="En attente justificatif"),"Élevé",IF(ABS(N169)&gt;$H$4,"Moyen","Faible")))</f>
      </c>
      <c r="V169" s="4"/>
      <c r="W169" s="4"/>
      <c r="X169" s="8">
        <f>IF(COUNTA(B169:J169)=0,"",IF(R169="Validée","FNP à retenir si non comptabilisée",IF(R169="Comptabilisée","OK - rapprochement comptable à archiver",IF(R169="Non retenue","Justifier l’exclusion",IF(P169="Non","Conclusion impossible sans justificatif","Compléments à obtenir")))))</f>
      </c>
    </row>
    <row r="170">
      <c r="A170" s="15"/>
      <c r="B170" s="4"/>
      <c r="C170" s="4"/>
      <c r="D170" s="4"/>
      <c r="E170" s="6"/>
      <c r="F170" s="6"/>
      <c r="G170" s="6"/>
      <c r="H170" s="6"/>
      <c r="I170" s="4"/>
      <c r="J170" s="5"/>
      <c r="K170" s="5"/>
      <c r="L170" s="7">
        <f>IF(COUNTA(J170:K170)=0,"",J170+K170)</f>
      </c>
      <c r="M170" s="5"/>
      <c r="N170" s="7">
        <f>IF(J170="","",J170-M170)</f>
      </c>
      <c r="O170" s="8">
        <f>IF(N170="","",IF(ABS(N170)&lt;=$H$4,"OK / sous seuil",IF(N170&gt;0,"Charge à provisionner","Provision à ajuster/reprendre")))</f>
      </c>
      <c r="P170" s="4"/>
      <c r="Q170" s="4"/>
      <c r="R170" s="4"/>
      <c r="S170" s="8">
        <f>IF(N170="","",IF(N170&gt;0,"Charge manquante / P&amp;L sous-évalué",IF(N170&lt;0,"Charge surévaluée","Aucun impact")))</f>
      </c>
      <c r="T170" s="8">
        <f>IF(N170="","",IF(N170&gt;0,"Dette fournisseur/FNP à constater",IF(N170&lt;0,"Dette surévaluée ou OD à reprendre","Aucun impact")))</f>
      </c>
      <c r="U170" s="8">
        <f>IF(COUNTA(B170:J170)=0,"",IF(OR(P170="Non",R170="À investiguer",R170="En attente justificatif"),"Élevé",IF(ABS(N170)&gt;$H$4,"Moyen","Faible")))</f>
      </c>
      <c r="V170" s="4"/>
      <c r="W170" s="4"/>
      <c r="X170" s="8">
        <f>IF(COUNTA(B170:J170)=0,"",IF(R170="Validée","FNP à retenir si non comptabilisée",IF(R170="Comptabilisée","OK - rapprochement comptable à archiver",IF(R170="Non retenue","Justifier l’exclusion",IF(P170="Non","Conclusion impossible sans justificatif","Compléments à obtenir")))))</f>
      </c>
    </row>
    <row r="171">
      <c r="A171" s="15"/>
      <c r="B171" s="4"/>
      <c r="C171" s="4"/>
      <c r="D171" s="4"/>
      <c r="E171" s="6"/>
      <c r="F171" s="6"/>
      <c r="G171" s="6"/>
      <c r="H171" s="6"/>
      <c r="I171" s="4"/>
      <c r="J171" s="5"/>
      <c r="K171" s="5"/>
      <c r="L171" s="7">
        <f>IF(COUNTA(J171:K171)=0,"",J171+K171)</f>
      </c>
      <c r="M171" s="5"/>
      <c r="N171" s="7">
        <f>IF(J171="","",J171-M171)</f>
      </c>
      <c r="O171" s="8">
        <f>IF(N171="","",IF(ABS(N171)&lt;=$H$4,"OK / sous seuil",IF(N171&gt;0,"Charge à provisionner","Provision à ajuster/reprendre")))</f>
      </c>
      <c r="P171" s="4"/>
      <c r="Q171" s="4"/>
      <c r="R171" s="4"/>
      <c r="S171" s="8">
        <f>IF(N171="","",IF(N171&gt;0,"Charge manquante / P&amp;L sous-évalué",IF(N171&lt;0,"Charge surévaluée","Aucun impact")))</f>
      </c>
      <c r="T171" s="8">
        <f>IF(N171="","",IF(N171&gt;0,"Dette fournisseur/FNP à constater",IF(N171&lt;0,"Dette surévaluée ou OD à reprendre","Aucun impact")))</f>
      </c>
      <c r="U171" s="8">
        <f>IF(COUNTA(B171:J171)=0,"",IF(OR(P171="Non",R171="À investiguer",R171="En attente justificatif"),"Élevé",IF(ABS(N171)&gt;$H$4,"Moyen","Faible")))</f>
      </c>
      <c r="V171" s="4"/>
      <c r="W171" s="4"/>
      <c r="X171" s="8">
        <f>IF(COUNTA(B171:J171)=0,"",IF(R171="Validée","FNP à retenir si non comptabilisée",IF(R171="Comptabilisée","OK - rapprochement comptable à archiver",IF(R171="Non retenue","Justifier l’exclusion",IF(P171="Non","Conclusion impossible sans justificatif","Compléments à obtenir")))))</f>
      </c>
    </row>
    <row r="172">
      <c r="A172" s="15"/>
      <c r="B172" s="4"/>
      <c r="C172" s="4"/>
      <c r="D172" s="4"/>
      <c r="E172" s="6"/>
      <c r="F172" s="6"/>
      <c r="G172" s="6"/>
      <c r="H172" s="6"/>
      <c r="I172" s="4"/>
      <c r="J172" s="5"/>
      <c r="K172" s="5"/>
      <c r="L172" s="7">
        <f>IF(COUNTA(J172:K172)=0,"",J172+K172)</f>
      </c>
      <c r="M172" s="5"/>
      <c r="N172" s="7">
        <f>IF(J172="","",J172-M172)</f>
      </c>
      <c r="O172" s="8">
        <f>IF(N172="","",IF(ABS(N172)&lt;=$H$4,"OK / sous seuil",IF(N172&gt;0,"Charge à provisionner","Provision à ajuster/reprendre")))</f>
      </c>
      <c r="P172" s="4"/>
      <c r="Q172" s="4"/>
      <c r="R172" s="4"/>
      <c r="S172" s="8">
        <f>IF(N172="","",IF(N172&gt;0,"Charge manquante / P&amp;L sous-évalué",IF(N172&lt;0,"Charge surévaluée","Aucun impact")))</f>
      </c>
      <c r="T172" s="8">
        <f>IF(N172="","",IF(N172&gt;0,"Dette fournisseur/FNP à constater",IF(N172&lt;0,"Dette surévaluée ou OD à reprendre","Aucun impact")))</f>
      </c>
      <c r="U172" s="8">
        <f>IF(COUNTA(B172:J172)=0,"",IF(OR(P172="Non",R172="À investiguer",R172="En attente justificatif"),"Élevé",IF(ABS(N172)&gt;$H$4,"Moyen","Faible")))</f>
      </c>
      <c r="V172" s="4"/>
      <c r="W172" s="4"/>
      <c r="X172" s="8">
        <f>IF(COUNTA(B172:J172)=0,"",IF(R172="Validée","FNP à retenir si non comptabilisée",IF(R172="Comptabilisée","OK - rapprochement comptable à archiver",IF(R172="Non retenue","Justifier l’exclusion",IF(P172="Non","Conclusion impossible sans justificatif","Compléments à obtenir")))))</f>
      </c>
    </row>
    <row r="173">
      <c r="A173" s="15"/>
      <c r="B173" s="4"/>
      <c r="C173" s="4"/>
      <c r="D173" s="4"/>
      <c r="E173" s="6"/>
      <c r="F173" s="6"/>
      <c r="G173" s="6"/>
      <c r="H173" s="6"/>
      <c r="I173" s="4"/>
      <c r="J173" s="5"/>
      <c r="K173" s="5"/>
      <c r="L173" s="7">
        <f>IF(COUNTA(J173:K173)=0,"",J173+K173)</f>
      </c>
      <c r="M173" s="5"/>
      <c r="N173" s="7">
        <f>IF(J173="","",J173-M173)</f>
      </c>
      <c r="O173" s="8">
        <f>IF(N173="","",IF(ABS(N173)&lt;=$H$4,"OK / sous seuil",IF(N173&gt;0,"Charge à provisionner","Provision à ajuster/reprendre")))</f>
      </c>
      <c r="P173" s="4"/>
      <c r="Q173" s="4"/>
      <c r="R173" s="4"/>
      <c r="S173" s="8">
        <f>IF(N173="","",IF(N173&gt;0,"Charge manquante / P&amp;L sous-évalué",IF(N173&lt;0,"Charge surévaluée","Aucun impact")))</f>
      </c>
      <c r="T173" s="8">
        <f>IF(N173="","",IF(N173&gt;0,"Dette fournisseur/FNP à constater",IF(N173&lt;0,"Dette surévaluée ou OD à reprendre","Aucun impact")))</f>
      </c>
      <c r="U173" s="8">
        <f>IF(COUNTA(B173:J173)=0,"",IF(OR(P173="Non",R173="À investiguer",R173="En attente justificatif"),"Élevé",IF(ABS(N173)&gt;$H$4,"Moyen","Faible")))</f>
      </c>
      <c r="V173" s="4"/>
      <c r="W173" s="4"/>
      <c r="X173" s="8">
        <f>IF(COUNTA(B173:J173)=0,"",IF(R173="Validée","FNP à retenir si non comptabilisée",IF(R173="Comptabilisée","OK - rapprochement comptable à archiver",IF(R173="Non retenue","Justifier l’exclusion",IF(P173="Non","Conclusion impossible sans justificatif","Compléments à obtenir")))))</f>
      </c>
    </row>
    <row r="174">
      <c r="A174" s="15"/>
      <c r="B174" s="4"/>
      <c r="C174" s="4"/>
      <c r="D174" s="4"/>
      <c r="E174" s="6"/>
      <c r="F174" s="6"/>
      <c r="G174" s="6"/>
      <c r="H174" s="6"/>
      <c r="I174" s="4"/>
      <c r="J174" s="5"/>
      <c r="K174" s="5"/>
      <c r="L174" s="7">
        <f>IF(COUNTA(J174:K174)=0,"",J174+K174)</f>
      </c>
      <c r="M174" s="5"/>
      <c r="N174" s="7">
        <f>IF(J174="","",J174-M174)</f>
      </c>
      <c r="O174" s="8">
        <f>IF(N174="","",IF(ABS(N174)&lt;=$H$4,"OK / sous seuil",IF(N174&gt;0,"Charge à provisionner","Provision à ajuster/reprendre")))</f>
      </c>
      <c r="P174" s="4"/>
      <c r="Q174" s="4"/>
      <c r="R174" s="4"/>
      <c r="S174" s="8">
        <f>IF(N174="","",IF(N174&gt;0,"Charge manquante / P&amp;L sous-évalué",IF(N174&lt;0,"Charge surévaluée","Aucun impact")))</f>
      </c>
      <c r="T174" s="8">
        <f>IF(N174="","",IF(N174&gt;0,"Dette fournisseur/FNP à constater",IF(N174&lt;0,"Dette surévaluée ou OD à reprendre","Aucun impact")))</f>
      </c>
      <c r="U174" s="8">
        <f>IF(COUNTA(B174:J174)=0,"",IF(OR(P174="Non",R174="À investiguer",R174="En attente justificatif"),"Élevé",IF(ABS(N174)&gt;$H$4,"Moyen","Faible")))</f>
      </c>
      <c r="V174" s="4"/>
      <c r="W174" s="4"/>
      <c r="X174" s="8">
        <f>IF(COUNTA(B174:J174)=0,"",IF(R174="Validée","FNP à retenir si non comptabilisée",IF(R174="Comptabilisée","OK - rapprochement comptable à archiver",IF(R174="Non retenue","Justifier l’exclusion",IF(P174="Non","Conclusion impossible sans justificatif","Compléments à obtenir")))))</f>
      </c>
    </row>
    <row r="175">
      <c r="A175" s="15"/>
      <c r="B175" s="4"/>
      <c r="C175" s="4"/>
      <c r="D175" s="4"/>
      <c r="E175" s="6"/>
      <c r="F175" s="6"/>
      <c r="G175" s="6"/>
      <c r="H175" s="6"/>
      <c r="I175" s="4"/>
      <c r="J175" s="5"/>
      <c r="K175" s="5"/>
      <c r="L175" s="7">
        <f>IF(COUNTA(J175:K175)=0,"",J175+K175)</f>
      </c>
      <c r="M175" s="5"/>
      <c r="N175" s="7">
        <f>IF(J175="","",J175-M175)</f>
      </c>
      <c r="O175" s="8">
        <f>IF(N175="","",IF(ABS(N175)&lt;=$H$4,"OK / sous seuil",IF(N175&gt;0,"Charge à provisionner","Provision à ajuster/reprendre")))</f>
      </c>
      <c r="P175" s="4"/>
      <c r="Q175" s="4"/>
      <c r="R175" s="4"/>
      <c r="S175" s="8">
        <f>IF(N175="","",IF(N175&gt;0,"Charge manquante / P&amp;L sous-évalué",IF(N175&lt;0,"Charge surévaluée","Aucun impact")))</f>
      </c>
      <c r="T175" s="8">
        <f>IF(N175="","",IF(N175&gt;0,"Dette fournisseur/FNP à constater",IF(N175&lt;0,"Dette surévaluée ou OD à reprendre","Aucun impact")))</f>
      </c>
      <c r="U175" s="8">
        <f>IF(COUNTA(B175:J175)=0,"",IF(OR(P175="Non",R175="À investiguer",R175="En attente justificatif"),"Élevé",IF(ABS(N175)&gt;$H$4,"Moyen","Faible")))</f>
      </c>
      <c r="V175" s="4"/>
      <c r="W175" s="4"/>
      <c r="X175" s="8">
        <f>IF(COUNTA(B175:J175)=0,"",IF(R175="Validée","FNP à retenir si non comptabilisée",IF(R175="Comptabilisée","OK - rapprochement comptable à archiver",IF(R175="Non retenue","Justifier l’exclusion",IF(P175="Non","Conclusion impossible sans justificatif","Compléments à obtenir")))))</f>
      </c>
    </row>
    <row r="176">
      <c r="A176" s="15"/>
      <c r="B176" s="4"/>
      <c r="C176" s="4"/>
      <c r="D176" s="4"/>
      <c r="E176" s="6"/>
      <c r="F176" s="6"/>
      <c r="G176" s="6"/>
      <c r="H176" s="6"/>
      <c r="I176" s="4"/>
      <c r="J176" s="5"/>
      <c r="K176" s="5"/>
      <c r="L176" s="7">
        <f>IF(COUNTA(J176:K176)=0,"",J176+K176)</f>
      </c>
      <c r="M176" s="5"/>
      <c r="N176" s="7">
        <f>IF(J176="","",J176-M176)</f>
      </c>
      <c r="O176" s="8">
        <f>IF(N176="","",IF(ABS(N176)&lt;=$H$4,"OK / sous seuil",IF(N176&gt;0,"Charge à provisionner","Provision à ajuster/reprendre")))</f>
      </c>
      <c r="P176" s="4"/>
      <c r="Q176" s="4"/>
      <c r="R176" s="4"/>
      <c r="S176" s="8">
        <f>IF(N176="","",IF(N176&gt;0,"Charge manquante / P&amp;L sous-évalué",IF(N176&lt;0,"Charge surévaluée","Aucun impact")))</f>
      </c>
      <c r="T176" s="8">
        <f>IF(N176="","",IF(N176&gt;0,"Dette fournisseur/FNP à constater",IF(N176&lt;0,"Dette surévaluée ou OD à reprendre","Aucun impact")))</f>
      </c>
      <c r="U176" s="8">
        <f>IF(COUNTA(B176:J176)=0,"",IF(OR(P176="Non",R176="À investiguer",R176="En attente justificatif"),"Élevé",IF(ABS(N176)&gt;$H$4,"Moyen","Faible")))</f>
      </c>
      <c r="V176" s="4"/>
      <c r="W176" s="4"/>
      <c r="X176" s="8">
        <f>IF(COUNTA(B176:J176)=0,"",IF(R176="Validée","FNP à retenir si non comptabilisée",IF(R176="Comptabilisée","OK - rapprochement comptable à archiver",IF(R176="Non retenue","Justifier l’exclusion",IF(P176="Non","Conclusion impossible sans justificatif","Compléments à obtenir")))))</f>
      </c>
    </row>
    <row r="177">
      <c r="A177" s="15"/>
      <c r="B177" s="4"/>
      <c r="C177" s="4"/>
      <c r="D177" s="4"/>
      <c r="E177" s="6"/>
      <c r="F177" s="6"/>
      <c r="G177" s="6"/>
      <c r="H177" s="6"/>
      <c r="I177" s="4"/>
      <c r="J177" s="5"/>
      <c r="K177" s="5"/>
      <c r="L177" s="7">
        <f>IF(COUNTA(J177:K177)=0,"",J177+K177)</f>
      </c>
      <c r="M177" s="5"/>
      <c r="N177" s="7">
        <f>IF(J177="","",J177-M177)</f>
      </c>
      <c r="O177" s="8">
        <f>IF(N177="","",IF(ABS(N177)&lt;=$H$4,"OK / sous seuil",IF(N177&gt;0,"Charge à provisionner","Provision à ajuster/reprendre")))</f>
      </c>
      <c r="P177" s="4"/>
      <c r="Q177" s="4"/>
      <c r="R177" s="4"/>
      <c r="S177" s="8">
        <f>IF(N177="","",IF(N177&gt;0,"Charge manquante / P&amp;L sous-évalué",IF(N177&lt;0,"Charge surévaluée","Aucun impact")))</f>
      </c>
      <c r="T177" s="8">
        <f>IF(N177="","",IF(N177&gt;0,"Dette fournisseur/FNP à constater",IF(N177&lt;0,"Dette surévaluée ou OD à reprendre","Aucun impact")))</f>
      </c>
      <c r="U177" s="8">
        <f>IF(COUNTA(B177:J177)=0,"",IF(OR(P177="Non",R177="À investiguer",R177="En attente justificatif"),"Élevé",IF(ABS(N177)&gt;$H$4,"Moyen","Faible")))</f>
      </c>
      <c r="V177" s="4"/>
      <c r="W177" s="4"/>
      <c r="X177" s="8">
        <f>IF(COUNTA(B177:J177)=0,"",IF(R177="Validée","FNP à retenir si non comptabilisée",IF(R177="Comptabilisée","OK - rapprochement comptable à archiver",IF(R177="Non retenue","Justifier l’exclusion",IF(P177="Non","Conclusion impossible sans justificatif","Compléments à obtenir")))))</f>
      </c>
    </row>
    <row r="178">
      <c r="A178" s="15"/>
      <c r="B178" s="4"/>
      <c r="C178" s="4"/>
      <c r="D178" s="4"/>
      <c r="E178" s="6"/>
      <c r="F178" s="6"/>
      <c r="G178" s="6"/>
      <c r="H178" s="6"/>
      <c r="I178" s="4"/>
      <c r="J178" s="5"/>
      <c r="K178" s="5"/>
      <c r="L178" s="7">
        <f>IF(COUNTA(J178:K178)=0,"",J178+K178)</f>
      </c>
      <c r="M178" s="5"/>
      <c r="N178" s="7">
        <f>IF(J178="","",J178-M178)</f>
      </c>
      <c r="O178" s="8">
        <f>IF(N178="","",IF(ABS(N178)&lt;=$H$4,"OK / sous seuil",IF(N178&gt;0,"Charge à provisionner","Provision à ajuster/reprendre")))</f>
      </c>
      <c r="P178" s="4"/>
      <c r="Q178" s="4"/>
      <c r="R178" s="4"/>
      <c r="S178" s="8">
        <f>IF(N178="","",IF(N178&gt;0,"Charge manquante / P&amp;L sous-évalué",IF(N178&lt;0,"Charge surévaluée","Aucun impact")))</f>
      </c>
      <c r="T178" s="8">
        <f>IF(N178="","",IF(N178&gt;0,"Dette fournisseur/FNP à constater",IF(N178&lt;0,"Dette surévaluée ou OD à reprendre","Aucun impact")))</f>
      </c>
      <c r="U178" s="8">
        <f>IF(COUNTA(B178:J178)=0,"",IF(OR(P178="Non",R178="À investiguer",R178="En attente justificatif"),"Élevé",IF(ABS(N178)&gt;$H$4,"Moyen","Faible")))</f>
      </c>
      <c r="V178" s="4"/>
      <c r="W178" s="4"/>
      <c r="X178" s="8">
        <f>IF(COUNTA(B178:J178)=0,"",IF(R178="Validée","FNP à retenir si non comptabilisée",IF(R178="Comptabilisée","OK - rapprochement comptable à archiver",IF(R178="Non retenue","Justifier l’exclusion",IF(P178="Non","Conclusion impossible sans justificatif","Compléments à obtenir")))))</f>
      </c>
    </row>
    <row r="179">
      <c r="A179" s="15"/>
      <c r="B179" s="4"/>
      <c r="C179" s="4"/>
      <c r="D179" s="4"/>
      <c r="E179" s="6"/>
      <c r="F179" s="6"/>
      <c r="G179" s="6"/>
      <c r="H179" s="6"/>
      <c r="I179" s="4"/>
      <c r="J179" s="5"/>
      <c r="K179" s="5"/>
      <c r="L179" s="7">
        <f>IF(COUNTA(J179:K179)=0,"",J179+K179)</f>
      </c>
      <c r="M179" s="5"/>
      <c r="N179" s="7">
        <f>IF(J179="","",J179-M179)</f>
      </c>
      <c r="O179" s="8">
        <f>IF(N179="","",IF(ABS(N179)&lt;=$H$4,"OK / sous seuil",IF(N179&gt;0,"Charge à provisionner","Provision à ajuster/reprendre")))</f>
      </c>
      <c r="P179" s="4"/>
      <c r="Q179" s="4"/>
      <c r="R179" s="4"/>
      <c r="S179" s="8">
        <f>IF(N179="","",IF(N179&gt;0,"Charge manquante / P&amp;L sous-évalué",IF(N179&lt;0,"Charge surévaluée","Aucun impact")))</f>
      </c>
      <c r="T179" s="8">
        <f>IF(N179="","",IF(N179&gt;0,"Dette fournisseur/FNP à constater",IF(N179&lt;0,"Dette surévaluée ou OD à reprendre","Aucun impact")))</f>
      </c>
      <c r="U179" s="8">
        <f>IF(COUNTA(B179:J179)=0,"",IF(OR(P179="Non",R179="À investiguer",R179="En attente justificatif"),"Élevé",IF(ABS(N179)&gt;$H$4,"Moyen","Faible")))</f>
      </c>
      <c r="V179" s="4"/>
      <c r="W179" s="4"/>
      <c r="X179" s="8">
        <f>IF(COUNTA(B179:J179)=0,"",IF(R179="Validée","FNP à retenir si non comptabilisée",IF(R179="Comptabilisée","OK - rapprochement comptable à archiver",IF(R179="Non retenue","Justifier l’exclusion",IF(P179="Non","Conclusion impossible sans justificatif","Compléments à obtenir")))))</f>
      </c>
    </row>
    <row r="180">
      <c r="A180" s="15"/>
      <c r="B180" s="4"/>
      <c r="C180" s="4"/>
      <c r="D180" s="4"/>
      <c r="E180" s="6"/>
      <c r="F180" s="6"/>
      <c r="G180" s="6"/>
      <c r="H180" s="6"/>
      <c r="I180" s="4"/>
      <c r="J180" s="5"/>
      <c r="K180" s="5"/>
      <c r="L180" s="7">
        <f>IF(COUNTA(J180:K180)=0,"",J180+K180)</f>
      </c>
      <c r="M180" s="5"/>
      <c r="N180" s="7">
        <f>IF(J180="","",J180-M180)</f>
      </c>
      <c r="O180" s="8">
        <f>IF(N180="","",IF(ABS(N180)&lt;=$H$4,"OK / sous seuil",IF(N180&gt;0,"Charge à provisionner","Provision à ajuster/reprendre")))</f>
      </c>
      <c r="P180" s="4"/>
      <c r="Q180" s="4"/>
      <c r="R180" s="4"/>
      <c r="S180" s="8">
        <f>IF(N180="","",IF(N180&gt;0,"Charge manquante / P&amp;L sous-évalué",IF(N180&lt;0,"Charge surévaluée","Aucun impact")))</f>
      </c>
      <c r="T180" s="8">
        <f>IF(N180="","",IF(N180&gt;0,"Dette fournisseur/FNP à constater",IF(N180&lt;0,"Dette surévaluée ou OD à reprendre","Aucun impact")))</f>
      </c>
      <c r="U180" s="8">
        <f>IF(COUNTA(B180:J180)=0,"",IF(OR(P180="Non",R180="À investiguer",R180="En attente justificatif"),"Élevé",IF(ABS(N180)&gt;$H$4,"Moyen","Faible")))</f>
      </c>
      <c r="V180" s="4"/>
      <c r="W180" s="4"/>
      <c r="X180" s="8">
        <f>IF(COUNTA(B180:J180)=0,"",IF(R180="Validée","FNP à retenir si non comptabilisée",IF(R180="Comptabilisée","OK - rapprochement comptable à archiver",IF(R180="Non retenue","Justifier l’exclusion",IF(P180="Non","Conclusion impossible sans justificatif","Compléments à obtenir")))))</f>
      </c>
    </row>
    <row r="181">
      <c r="A181" s="15"/>
      <c r="B181" s="4"/>
      <c r="C181" s="4"/>
      <c r="D181" s="4"/>
      <c r="E181" s="6"/>
      <c r="F181" s="6"/>
      <c r="G181" s="6"/>
      <c r="H181" s="6"/>
      <c r="I181" s="4"/>
      <c r="J181" s="5"/>
      <c r="K181" s="5"/>
      <c r="L181" s="7">
        <f>IF(COUNTA(J181:K181)=0,"",J181+K181)</f>
      </c>
      <c r="M181" s="5"/>
      <c r="N181" s="7">
        <f>IF(J181="","",J181-M181)</f>
      </c>
      <c r="O181" s="8">
        <f>IF(N181="","",IF(ABS(N181)&lt;=$H$4,"OK / sous seuil",IF(N181&gt;0,"Charge à provisionner","Provision à ajuster/reprendre")))</f>
      </c>
      <c r="P181" s="4"/>
      <c r="Q181" s="4"/>
      <c r="R181" s="4"/>
      <c r="S181" s="8">
        <f>IF(N181="","",IF(N181&gt;0,"Charge manquante / P&amp;L sous-évalué",IF(N181&lt;0,"Charge surévaluée","Aucun impact")))</f>
      </c>
      <c r="T181" s="8">
        <f>IF(N181="","",IF(N181&gt;0,"Dette fournisseur/FNP à constater",IF(N181&lt;0,"Dette surévaluée ou OD à reprendre","Aucun impact")))</f>
      </c>
      <c r="U181" s="8">
        <f>IF(COUNTA(B181:J181)=0,"",IF(OR(P181="Non",R181="À investiguer",R181="En attente justificatif"),"Élevé",IF(ABS(N181)&gt;$H$4,"Moyen","Faible")))</f>
      </c>
      <c r="V181" s="4"/>
      <c r="W181" s="4"/>
      <c r="X181" s="8">
        <f>IF(COUNTA(B181:J181)=0,"",IF(R181="Validée","FNP à retenir si non comptabilisée",IF(R181="Comptabilisée","OK - rapprochement comptable à archiver",IF(R181="Non retenue","Justifier l’exclusion",IF(P181="Non","Conclusion impossible sans justificatif","Compléments à obtenir")))))</f>
      </c>
    </row>
    <row r="182">
      <c r="A182" s="15"/>
      <c r="B182" s="4"/>
      <c r="C182" s="4"/>
      <c r="D182" s="4"/>
      <c r="E182" s="6"/>
      <c r="F182" s="6"/>
      <c r="G182" s="6"/>
      <c r="H182" s="6"/>
      <c r="I182" s="4"/>
      <c r="J182" s="5"/>
      <c r="K182" s="5"/>
      <c r="L182" s="7">
        <f>IF(COUNTA(J182:K182)=0,"",J182+K182)</f>
      </c>
      <c r="M182" s="5"/>
      <c r="N182" s="7">
        <f>IF(J182="","",J182-M182)</f>
      </c>
      <c r="O182" s="8">
        <f>IF(N182="","",IF(ABS(N182)&lt;=$H$4,"OK / sous seuil",IF(N182&gt;0,"Charge à provisionner","Provision à ajuster/reprendre")))</f>
      </c>
      <c r="P182" s="4"/>
      <c r="Q182" s="4"/>
      <c r="R182" s="4"/>
      <c r="S182" s="8">
        <f>IF(N182="","",IF(N182&gt;0,"Charge manquante / P&amp;L sous-évalué",IF(N182&lt;0,"Charge surévaluée","Aucun impact")))</f>
      </c>
      <c r="T182" s="8">
        <f>IF(N182="","",IF(N182&gt;0,"Dette fournisseur/FNP à constater",IF(N182&lt;0,"Dette surévaluée ou OD à reprendre","Aucun impact")))</f>
      </c>
      <c r="U182" s="8">
        <f>IF(COUNTA(B182:J182)=0,"",IF(OR(P182="Non",R182="À investiguer",R182="En attente justificatif"),"Élevé",IF(ABS(N182)&gt;$H$4,"Moyen","Faible")))</f>
      </c>
      <c r="V182" s="4"/>
      <c r="W182" s="4"/>
      <c r="X182" s="8">
        <f>IF(COUNTA(B182:J182)=0,"",IF(R182="Validée","FNP à retenir si non comptabilisée",IF(R182="Comptabilisée","OK - rapprochement comptable à archiver",IF(R182="Non retenue","Justifier l’exclusion",IF(P182="Non","Conclusion impossible sans justificatif","Compléments à obtenir")))))</f>
      </c>
    </row>
    <row r="183">
      <c r="A183" s="15"/>
      <c r="B183" s="4"/>
      <c r="C183" s="4"/>
      <c r="D183" s="4"/>
      <c r="E183" s="6"/>
      <c r="F183" s="6"/>
      <c r="G183" s="6"/>
      <c r="H183" s="6"/>
      <c r="I183" s="4"/>
      <c r="J183" s="5"/>
      <c r="K183" s="5"/>
      <c r="L183" s="7">
        <f>IF(COUNTA(J183:K183)=0,"",J183+K183)</f>
      </c>
      <c r="M183" s="5"/>
      <c r="N183" s="7">
        <f>IF(J183="","",J183-M183)</f>
      </c>
      <c r="O183" s="8">
        <f>IF(N183="","",IF(ABS(N183)&lt;=$H$4,"OK / sous seuil",IF(N183&gt;0,"Charge à provisionner","Provision à ajuster/reprendre")))</f>
      </c>
      <c r="P183" s="4"/>
      <c r="Q183" s="4"/>
      <c r="R183" s="4"/>
      <c r="S183" s="8">
        <f>IF(N183="","",IF(N183&gt;0,"Charge manquante / P&amp;L sous-évalué",IF(N183&lt;0,"Charge surévaluée","Aucun impact")))</f>
      </c>
      <c r="T183" s="8">
        <f>IF(N183="","",IF(N183&gt;0,"Dette fournisseur/FNP à constater",IF(N183&lt;0,"Dette surévaluée ou OD à reprendre","Aucun impact")))</f>
      </c>
      <c r="U183" s="8">
        <f>IF(COUNTA(B183:J183)=0,"",IF(OR(P183="Non",R183="À investiguer",R183="En attente justificatif"),"Élevé",IF(ABS(N183)&gt;$H$4,"Moyen","Faible")))</f>
      </c>
      <c r="V183" s="4"/>
      <c r="W183" s="4"/>
      <c r="X183" s="8">
        <f>IF(COUNTA(B183:J183)=0,"",IF(R183="Validée","FNP à retenir si non comptabilisée",IF(R183="Comptabilisée","OK - rapprochement comptable à archiver",IF(R183="Non retenue","Justifier l’exclusion",IF(P183="Non","Conclusion impossible sans justificatif","Compléments à obtenir")))))</f>
      </c>
    </row>
    <row r="184">
      <c r="A184" s="15"/>
      <c r="B184" s="4"/>
      <c r="C184" s="4"/>
      <c r="D184" s="4"/>
      <c r="E184" s="6"/>
      <c r="F184" s="6"/>
      <c r="G184" s="6"/>
      <c r="H184" s="6"/>
      <c r="I184" s="4"/>
      <c r="J184" s="5"/>
      <c r="K184" s="5"/>
      <c r="L184" s="7">
        <f>IF(COUNTA(J184:K184)=0,"",J184+K184)</f>
      </c>
      <c r="M184" s="5"/>
      <c r="N184" s="7">
        <f>IF(J184="","",J184-M184)</f>
      </c>
      <c r="O184" s="8">
        <f>IF(N184="","",IF(ABS(N184)&lt;=$H$4,"OK / sous seuil",IF(N184&gt;0,"Charge à provisionner","Provision à ajuster/reprendre")))</f>
      </c>
      <c r="P184" s="4"/>
      <c r="Q184" s="4"/>
      <c r="R184" s="4"/>
      <c r="S184" s="8">
        <f>IF(N184="","",IF(N184&gt;0,"Charge manquante / P&amp;L sous-évalué",IF(N184&lt;0,"Charge surévaluée","Aucun impact")))</f>
      </c>
      <c r="T184" s="8">
        <f>IF(N184="","",IF(N184&gt;0,"Dette fournisseur/FNP à constater",IF(N184&lt;0,"Dette surévaluée ou OD à reprendre","Aucun impact")))</f>
      </c>
      <c r="U184" s="8">
        <f>IF(COUNTA(B184:J184)=0,"",IF(OR(P184="Non",R184="À investiguer",R184="En attente justificatif"),"Élevé",IF(ABS(N184)&gt;$H$4,"Moyen","Faible")))</f>
      </c>
      <c r="V184" s="4"/>
      <c r="W184" s="4"/>
      <c r="X184" s="8">
        <f>IF(COUNTA(B184:J184)=0,"",IF(R184="Validée","FNP à retenir si non comptabilisée",IF(R184="Comptabilisée","OK - rapprochement comptable à archiver",IF(R184="Non retenue","Justifier l’exclusion",IF(P184="Non","Conclusion impossible sans justificatif","Compléments à obtenir")))))</f>
      </c>
    </row>
    <row r="185">
      <c r="A185" s="15"/>
      <c r="B185" s="4"/>
      <c r="C185" s="4"/>
      <c r="D185" s="4"/>
      <c r="E185" s="6"/>
      <c r="F185" s="6"/>
      <c r="G185" s="6"/>
      <c r="H185" s="6"/>
      <c r="I185" s="4"/>
      <c r="J185" s="5"/>
      <c r="K185" s="5"/>
      <c r="L185" s="7">
        <f>IF(COUNTA(J185:K185)=0,"",J185+K185)</f>
      </c>
      <c r="M185" s="5"/>
      <c r="N185" s="7">
        <f>IF(J185="","",J185-M185)</f>
      </c>
      <c r="O185" s="8">
        <f>IF(N185="","",IF(ABS(N185)&lt;=$H$4,"OK / sous seuil",IF(N185&gt;0,"Charge à provisionner","Provision à ajuster/reprendre")))</f>
      </c>
      <c r="P185" s="4"/>
      <c r="Q185" s="4"/>
      <c r="R185" s="4"/>
      <c r="S185" s="8">
        <f>IF(N185="","",IF(N185&gt;0,"Charge manquante / P&amp;L sous-évalué",IF(N185&lt;0,"Charge surévaluée","Aucun impact")))</f>
      </c>
      <c r="T185" s="8">
        <f>IF(N185="","",IF(N185&gt;0,"Dette fournisseur/FNP à constater",IF(N185&lt;0,"Dette surévaluée ou OD à reprendre","Aucun impact")))</f>
      </c>
      <c r="U185" s="8">
        <f>IF(COUNTA(B185:J185)=0,"",IF(OR(P185="Non",R185="À investiguer",R185="En attente justificatif"),"Élevé",IF(ABS(N185)&gt;$H$4,"Moyen","Faible")))</f>
      </c>
      <c r="V185" s="4"/>
      <c r="W185" s="4"/>
      <c r="X185" s="8">
        <f>IF(COUNTA(B185:J185)=0,"",IF(R185="Validée","FNP à retenir si non comptabilisée",IF(R185="Comptabilisée","OK - rapprochement comptable à archiver",IF(R185="Non retenue","Justifier l’exclusion",IF(P185="Non","Conclusion impossible sans justificatif","Compléments à obtenir")))))</f>
      </c>
    </row>
    <row r="186">
      <c r="A186" s="15"/>
      <c r="B186" s="4"/>
      <c r="C186" s="4"/>
      <c r="D186" s="4"/>
      <c r="E186" s="6"/>
      <c r="F186" s="6"/>
      <c r="G186" s="6"/>
      <c r="H186" s="6"/>
      <c r="I186" s="4"/>
      <c r="J186" s="5"/>
      <c r="K186" s="5"/>
      <c r="L186" s="7">
        <f>IF(COUNTA(J186:K186)=0,"",J186+K186)</f>
      </c>
      <c r="M186" s="5"/>
      <c r="N186" s="7">
        <f>IF(J186="","",J186-M186)</f>
      </c>
      <c r="O186" s="8">
        <f>IF(N186="","",IF(ABS(N186)&lt;=$H$4,"OK / sous seuil",IF(N186&gt;0,"Charge à provisionner","Provision à ajuster/reprendre")))</f>
      </c>
      <c r="P186" s="4"/>
      <c r="Q186" s="4"/>
      <c r="R186" s="4"/>
      <c r="S186" s="8">
        <f>IF(N186="","",IF(N186&gt;0,"Charge manquante / P&amp;L sous-évalué",IF(N186&lt;0,"Charge surévaluée","Aucun impact")))</f>
      </c>
      <c r="T186" s="8">
        <f>IF(N186="","",IF(N186&gt;0,"Dette fournisseur/FNP à constater",IF(N186&lt;0,"Dette surévaluée ou OD à reprendre","Aucun impact")))</f>
      </c>
      <c r="U186" s="8">
        <f>IF(COUNTA(B186:J186)=0,"",IF(OR(P186="Non",R186="À investiguer",R186="En attente justificatif"),"Élevé",IF(ABS(N186)&gt;$H$4,"Moyen","Faible")))</f>
      </c>
      <c r="V186" s="4"/>
      <c r="W186" s="4"/>
      <c r="X186" s="8">
        <f>IF(COUNTA(B186:J186)=0,"",IF(R186="Validée","FNP à retenir si non comptabilisée",IF(R186="Comptabilisée","OK - rapprochement comptable à archiver",IF(R186="Non retenue","Justifier l’exclusion",IF(P186="Non","Conclusion impossible sans justificatif","Compléments à obtenir")))))</f>
      </c>
    </row>
    <row r="187">
      <c r="A187" s="15"/>
      <c r="B187" s="4"/>
      <c r="C187" s="4"/>
      <c r="D187" s="4"/>
      <c r="E187" s="6"/>
      <c r="F187" s="6"/>
      <c r="G187" s="6"/>
      <c r="H187" s="6"/>
      <c r="I187" s="4"/>
      <c r="J187" s="5"/>
      <c r="K187" s="5"/>
      <c r="L187" s="7">
        <f>IF(COUNTA(J187:K187)=0,"",J187+K187)</f>
      </c>
      <c r="M187" s="5"/>
      <c r="N187" s="7">
        <f>IF(J187="","",J187-M187)</f>
      </c>
      <c r="O187" s="8">
        <f>IF(N187="","",IF(ABS(N187)&lt;=$H$4,"OK / sous seuil",IF(N187&gt;0,"Charge à provisionner","Provision à ajuster/reprendre")))</f>
      </c>
      <c r="P187" s="4"/>
      <c r="Q187" s="4"/>
      <c r="R187" s="4"/>
      <c r="S187" s="8">
        <f>IF(N187="","",IF(N187&gt;0,"Charge manquante / P&amp;L sous-évalué",IF(N187&lt;0,"Charge surévaluée","Aucun impact")))</f>
      </c>
      <c r="T187" s="8">
        <f>IF(N187="","",IF(N187&gt;0,"Dette fournisseur/FNP à constater",IF(N187&lt;0,"Dette surévaluée ou OD à reprendre","Aucun impact")))</f>
      </c>
      <c r="U187" s="8">
        <f>IF(COUNTA(B187:J187)=0,"",IF(OR(P187="Non",R187="À investiguer",R187="En attente justificatif"),"Élevé",IF(ABS(N187)&gt;$H$4,"Moyen","Faible")))</f>
      </c>
      <c r="V187" s="4"/>
      <c r="W187" s="4"/>
      <c r="X187" s="8">
        <f>IF(COUNTA(B187:J187)=0,"",IF(R187="Validée","FNP à retenir si non comptabilisée",IF(R187="Comptabilisée","OK - rapprochement comptable à archiver",IF(R187="Non retenue","Justifier l’exclusion",IF(P187="Non","Conclusion impossible sans justificatif","Compléments à obtenir")))))</f>
      </c>
    </row>
    <row r="188">
      <c r="A188" s="15"/>
      <c r="B188" s="4"/>
      <c r="C188" s="4"/>
      <c r="D188" s="4"/>
      <c r="E188" s="6"/>
      <c r="F188" s="6"/>
      <c r="G188" s="6"/>
      <c r="H188" s="6"/>
      <c r="I188" s="4"/>
      <c r="J188" s="5"/>
      <c r="K188" s="5"/>
      <c r="L188" s="7">
        <f>IF(COUNTA(J188:K188)=0,"",J188+K188)</f>
      </c>
      <c r="M188" s="5"/>
      <c r="N188" s="7">
        <f>IF(J188="","",J188-M188)</f>
      </c>
      <c r="O188" s="8">
        <f>IF(N188="","",IF(ABS(N188)&lt;=$H$4,"OK / sous seuil",IF(N188&gt;0,"Charge à provisionner","Provision à ajuster/reprendre")))</f>
      </c>
      <c r="P188" s="4"/>
      <c r="Q188" s="4"/>
      <c r="R188" s="4"/>
      <c r="S188" s="8">
        <f>IF(N188="","",IF(N188&gt;0,"Charge manquante / P&amp;L sous-évalué",IF(N188&lt;0,"Charge surévaluée","Aucun impact")))</f>
      </c>
      <c r="T188" s="8">
        <f>IF(N188="","",IF(N188&gt;0,"Dette fournisseur/FNP à constater",IF(N188&lt;0,"Dette surévaluée ou OD à reprendre","Aucun impact")))</f>
      </c>
      <c r="U188" s="8">
        <f>IF(COUNTA(B188:J188)=0,"",IF(OR(P188="Non",R188="À investiguer",R188="En attente justificatif"),"Élevé",IF(ABS(N188)&gt;$H$4,"Moyen","Faible")))</f>
      </c>
      <c r="V188" s="4"/>
      <c r="W188" s="4"/>
      <c r="X188" s="8">
        <f>IF(COUNTA(B188:J188)=0,"",IF(R188="Validée","FNP à retenir si non comptabilisée",IF(R188="Comptabilisée","OK - rapprochement comptable à archiver",IF(R188="Non retenue","Justifier l’exclusion",IF(P188="Non","Conclusion impossible sans justificatif","Compléments à obtenir")))))</f>
      </c>
    </row>
    <row r="189">
      <c r="A189" s="15"/>
      <c r="B189" s="4"/>
      <c r="C189" s="4"/>
      <c r="D189" s="4"/>
      <c r="E189" s="6"/>
      <c r="F189" s="6"/>
      <c r="G189" s="6"/>
      <c r="H189" s="6"/>
      <c r="I189" s="4"/>
      <c r="J189" s="5"/>
      <c r="K189" s="5"/>
      <c r="L189" s="7">
        <f>IF(COUNTA(J189:K189)=0,"",J189+K189)</f>
      </c>
      <c r="M189" s="5"/>
      <c r="N189" s="7">
        <f>IF(J189="","",J189-M189)</f>
      </c>
      <c r="O189" s="8">
        <f>IF(N189="","",IF(ABS(N189)&lt;=$H$4,"OK / sous seuil",IF(N189&gt;0,"Charge à provisionner","Provision à ajuster/reprendre")))</f>
      </c>
      <c r="P189" s="4"/>
      <c r="Q189" s="4"/>
      <c r="R189" s="4"/>
      <c r="S189" s="8">
        <f>IF(N189="","",IF(N189&gt;0,"Charge manquante / P&amp;L sous-évalué",IF(N189&lt;0,"Charge surévaluée","Aucun impact")))</f>
      </c>
      <c r="T189" s="8">
        <f>IF(N189="","",IF(N189&gt;0,"Dette fournisseur/FNP à constater",IF(N189&lt;0,"Dette surévaluée ou OD à reprendre","Aucun impact")))</f>
      </c>
      <c r="U189" s="8">
        <f>IF(COUNTA(B189:J189)=0,"",IF(OR(P189="Non",R189="À investiguer",R189="En attente justificatif"),"Élevé",IF(ABS(N189)&gt;$H$4,"Moyen","Faible")))</f>
      </c>
      <c r="V189" s="4"/>
      <c r="W189" s="4"/>
      <c r="X189" s="8">
        <f>IF(COUNTA(B189:J189)=0,"",IF(R189="Validée","FNP à retenir si non comptabilisée",IF(R189="Comptabilisée","OK - rapprochement comptable à archiver",IF(R189="Non retenue","Justifier l’exclusion",IF(P189="Non","Conclusion impossible sans justificatif","Compléments à obtenir")))))</f>
      </c>
    </row>
    <row r="190">
      <c r="A190" s="15"/>
      <c r="B190" s="4"/>
      <c r="C190" s="4"/>
      <c r="D190" s="4"/>
      <c r="E190" s="6"/>
      <c r="F190" s="6"/>
      <c r="G190" s="6"/>
      <c r="H190" s="6"/>
      <c r="I190" s="4"/>
      <c r="J190" s="5"/>
      <c r="K190" s="5"/>
      <c r="L190" s="7">
        <f>IF(COUNTA(J190:K190)=0,"",J190+K190)</f>
      </c>
      <c r="M190" s="5"/>
      <c r="N190" s="7">
        <f>IF(J190="","",J190-M190)</f>
      </c>
      <c r="O190" s="8">
        <f>IF(N190="","",IF(ABS(N190)&lt;=$H$4,"OK / sous seuil",IF(N190&gt;0,"Charge à provisionner","Provision à ajuster/reprendre")))</f>
      </c>
      <c r="P190" s="4"/>
      <c r="Q190" s="4"/>
      <c r="R190" s="4"/>
      <c r="S190" s="8">
        <f>IF(N190="","",IF(N190&gt;0,"Charge manquante / P&amp;L sous-évalué",IF(N190&lt;0,"Charge surévaluée","Aucun impact")))</f>
      </c>
      <c r="T190" s="8">
        <f>IF(N190="","",IF(N190&gt;0,"Dette fournisseur/FNP à constater",IF(N190&lt;0,"Dette surévaluée ou OD à reprendre","Aucun impact")))</f>
      </c>
      <c r="U190" s="8">
        <f>IF(COUNTA(B190:J190)=0,"",IF(OR(P190="Non",R190="À investiguer",R190="En attente justificatif"),"Élevé",IF(ABS(N190)&gt;$H$4,"Moyen","Faible")))</f>
      </c>
      <c r="V190" s="4"/>
      <c r="W190" s="4"/>
      <c r="X190" s="8">
        <f>IF(COUNTA(B190:J190)=0,"",IF(R190="Validée","FNP à retenir si non comptabilisée",IF(R190="Comptabilisée","OK - rapprochement comptable à archiver",IF(R190="Non retenue","Justifier l’exclusion",IF(P190="Non","Conclusion impossible sans justificatif","Compléments à obtenir")))))</f>
      </c>
    </row>
    <row r="191">
      <c r="A191" s="15"/>
      <c r="B191" s="4"/>
      <c r="C191" s="4"/>
      <c r="D191" s="4"/>
      <c r="E191" s="6"/>
      <c r="F191" s="6"/>
      <c r="G191" s="6"/>
      <c r="H191" s="6"/>
      <c r="I191" s="4"/>
      <c r="J191" s="5"/>
      <c r="K191" s="5"/>
      <c r="L191" s="7">
        <f>IF(COUNTA(J191:K191)=0,"",J191+K191)</f>
      </c>
      <c r="M191" s="5"/>
      <c r="N191" s="7">
        <f>IF(J191="","",J191-M191)</f>
      </c>
      <c r="O191" s="8">
        <f>IF(N191="","",IF(ABS(N191)&lt;=$H$4,"OK / sous seuil",IF(N191&gt;0,"Charge à provisionner","Provision à ajuster/reprendre")))</f>
      </c>
      <c r="P191" s="4"/>
      <c r="Q191" s="4"/>
      <c r="R191" s="4"/>
      <c r="S191" s="8">
        <f>IF(N191="","",IF(N191&gt;0,"Charge manquante / P&amp;L sous-évalué",IF(N191&lt;0,"Charge surévaluée","Aucun impact")))</f>
      </c>
      <c r="T191" s="8">
        <f>IF(N191="","",IF(N191&gt;0,"Dette fournisseur/FNP à constater",IF(N191&lt;0,"Dette surévaluée ou OD à reprendre","Aucun impact")))</f>
      </c>
      <c r="U191" s="8">
        <f>IF(COUNTA(B191:J191)=0,"",IF(OR(P191="Non",R191="À investiguer",R191="En attente justificatif"),"Élevé",IF(ABS(N191)&gt;$H$4,"Moyen","Faible")))</f>
      </c>
      <c r="V191" s="4"/>
      <c r="W191" s="4"/>
      <c r="X191" s="8">
        <f>IF(COUNTA(B191:J191)=0,"",IF(R191="Validée","FNP à retenir si non comptabilisée",IF(R191="Comptabilisée","OK - rapprochement comptable à archiver",IF(R191="Non retenue","Justifier l’exclusion",IF(P191="Non","Conclusion impossible sans justificatif","Compléments à obtenir")))))</f>
      </c>
    </row>
    <row r="192">
      <c r="A192" s="15"/>
      <c r="B192" s="4"/>
      <c r="C192" s="4"/>
      <c r="D192" s="4"/>
      <c r="E192" s="6"/>
      <c r="F192" s="6"/>
      <c r="G192" s="6"/>
      <c r="H192" s="6"/>
      <c r="I192" s="4"/>
      <c r="J192" s="5"/>
      <c r="K192" s="5"/>
      <c r="L192" s="7">
        <f>IF(COUNTA(J192:K192)=0,"",J192+K192)</f>
      </c>
      <c r="M192" s="5"/>
      <c r="N192" s="7">
        <f>IF(J192="","",J192-M192)</f>
      </c>
      <c r="O192" s="8">
        <f>IF(N192="","",IF(ABS(N192)&lt;=$H$4,"OK / sous seuil",IF(N192&gt;0,"Charge à provisionner","Provision à ajuster/reprendre")))</f>
      </c>
      <c r="P192" s="4"/>
      <c r="Q192" s="4"/>
      <c r="R192" s="4"/>
      <c r="S192" s="8">
        <f>IF(N192="","",IF(N192&gt;0,"Charge manquante / P&amp;L sous-évalué",IF(N192&lt;0,"Charge surévaluée","Aucun impact")))</f>
      </c>
      <c r="T192" s="8">
        <f>IF(N192="","",IF(N192&gt;0,"Dette fournisseur/FNP à constater",IF(N192&lt;0,"Dette surévaluée ou OD à reprendre","Aucun impact")))</f>
      </c>
      <c r="U192" s="8">
        <f>IF(COUNTA(B192:J192)=0,"",IF(OR(P192="Non",R192="À investiguer",R192="En attente justificatif"),"Élevé",IF(ABS(N192)&gt;$H$4,"Moyen","Faible")))</f>
      </c>
      <c r="V192" s="4"/>
      <c r="W192" s="4"/>
      <c r="X192" s="8">
        <f>IF(COUNTA(B192:J192)=0,"",IF(R192="Validée","FNP à retenir si non comptabilisée",IF(R192="Comptabilisée","OK - rapprochement comptable à archiver",IF(R192="Non retenue","Justifier l’exclusion",IF(P192="Non","Conclusion impossible sans justificatif","Compléments à obtenir")))))</f>
      </c>
    </row>
    <row r="193">
      <c r="A193" s="15"/>
      <c r="B193" s="4"/>
      <c r="C193" s="4"/>
      <c r="D193" s="4"/>
      <c r="E193" s="6"/>
      <c r="F193" s="6"/>
      <c r="G193" s="6"/>
      <c r="H193" s="6"/>
      <c r="I193" s="4"/>
      <c r="J193" s="5"/>
      <c r="K193" s="5"/>
      <c r="L193" s="7">
        <f>IF(COUNTA(J193:K193)=0,"",J193+K193)</f>
      </c>
      <c r="M193" s="5"/>
      <c r="N193" s="7">
        <f>IF(J193="","",J193-M193)</f>
      </c>
      <c r="O193" s="8">
        <f>IF(N193="","",IF(ABS(N193)&lt;=$H$4,"OK / sous seuil",IF(N193&gt;0,"Charge à provisionner","Provision à ajuster/reprendre")))</f>
      </c>
      <c r="P193" s="4"/>
      <c r="Q193" s="4"/>
      <c r="R193" s="4"/>
      <c r="S193" s="8">
        <f>IF(N193="","",IF(N193&gt;0,"Charge manquante / P&amp;L sous-évalué",IF(N193&lt;0,"Charge surévaluée","Aucun impact")))</f>
      </c>
      <c r="T193" s="8">
        <f>IF(N193="","",IF(N193&gt;0,"Dette fournisseur/FNP à constater",IF(N193&lt;0,"Dette surévaluée ou OD à reprendre","Aucun impact")))</f>
      </c>
      <c r="U193" s="8">
        <f>IF(COUNTA(B193:J193)=0,"",IF(OR(P193="Non",R193="À investiguer",R193="En attente justificatif"),"Élevé",IF(ABS(N193)&gt;$H$4,"Moyen","Faible")))</f>
      </c>
      <c r="V193" s="4"/>
      <c r="W193" s="4"/>
      <c r="X193" s="8">
        <f>IF(COUNTA(B193:J193)=0,"",IF(R193="Validée","FNP à retenir si non comptabilisée",IF(R193="Comptabilisée","OK - rapprochement comptable à archiver",IF(R193="Non retenue","Justifier l’exclusion",IF(P193="Non","Conclusion impossible sans justificatif","Compléments à obtenir")))))</f>
      </c>
    </row>
    <row r="194">
      <c r="A194" s="15"/>
      <c r="B194" s="4"/>
      <c r="C194" s="4"/>
      <c r="D194" s="4"/>
      <c r="E194" s="6"/>
      <c r="F194" s="6"/>
      <c r="G194" s="6"/>
      <c r="H194" s="6"/>
      <c r="I194" s="4"/>
      <c r="J194" s="5"/>
      <c r="K194" s="5"/>
      <c r="L194" s="7">
        <f>IF(COUNTA(J194:K194)=0,"",J194+K194)</f>
      </c>
      <c r="M194" s="5"/>
      <c r="N194" s="7">
        <f>IF(J194="","",J194-M194)</f>
      </c>
      <c r="O194" s="8">
        <f>IF(N194="","",IF(ABS(N194)&lt;=$H$4,"OK / sous seuil",IF(N194&gt;0,"Charge à provisionner","Provision à ajuster/reprendre")))</f>
      </c>
      <c r="P194" s="4"/>
      <c r="Q194" s="4"/>
      <c r="R194" s="4"/>
      <c r="S194" s="8">
        <f>IF(N194="","",IF(N194&gt;0,"Charge manquante / P&amp;L sous-évalué",IF(N194&lt;0,"Charge surévaluée","Aucun impact")))</f>
      </c>
      <c r="T194" s="8">
        <f>IF(N194="","",IF(N194&gt;0,"Dette fournisseur/FNP à constater",IF(N194&lt;0,"Dette surévaluée ou OD à reprendre","Aucun impact")))</f>
      </c>
      <c r="U194" s="8">
        <f>IF(COUNTA(B194:J194)=0,"",IF(OR(P194="Non",R194="À investiguer",R194="En attente justificatif"),"Élevé",IF(ABS(N194)&gt;$H$4,"Moyen","Faible")))</f>
      </c>
      <c r="V194" s="4"/>
      <c r="W194" s="4"/>
      <c r="X194" s="8">
        <f>IF(COUNTA(B194:J194)=0,"",IF(R194="Validée","FNP à retenir si non comptabilisée",IF(R194="Comptabilisée","OK - rapprochement comptable à archiver",IF(R194="Non retenue","Justifier l’exclusion",IF(P194="Non","Conclusion impossible sans justificatif","Compléments à obtenir")))))</f>
      </c>
    </row>
    <row r="195">
      <c r="A195" s="15"/>
      <c r="B195" s="4"/>
      <c r="C195" s="4"/>
      <c r="D195" s="4"/>
      <c r="E195" s="6"/>
      <c r="F195" s="6"/>
      <c r="G195" s="6"/>
      <c r="H195" s="6"/>
      <c r="I195" s="4"/>
      <c r="J195" s="5"/>
      <c r="K195" s="5"/>
      <c r="L195" s="7">
        <f>IF(COUNTA(J195:K195)=0,"",J195+K195)</f>
      </c>
      <c r="M195" s="5"/>
      <c r="N195" s="7">
        <f>IF(J195="","",J195-M195)</f>
      </c>
      <c r="O195" s="8">
        <f>IF(N195="","",IF(ABS(N195)&lt;=$H$4,"OK / sous seuil",IF(N195&gt;0,"Charge à provisionner","Provision à ajuster/reprendre")))</f>
      </c>
      <c r="P195" s="4"/>
      <c r="Q195" s="4"/>
      <c r="R195" s="4"/>
      <c r="S195" s="8">
        <f>IF(N195="","",IF(N195&gt;0,"Charge manquante / P&amp;L sous-évalué",IF(N195&lt;0,"Charge surévaluée","Aucun impact")))</f>
      </c>
      <c r="T195" s="8">
        <f>IF(N195="","",IF(N195&gt;0,"Dette fournisseur/FNP à constater",IF(N195&lt;0,"Dette surévaluée ou OD à reprendre","Aucun impact")))</f>
      </c>
      <c r="U195" s="8">
        <f>IF(COUNTA(B195:J195)=0,"",IF(OR(P195="Non",R195="À investiguer",R195="En attente justificatif"),"Élevé",IF(ABS(N195)&gt;$H$4,"Moyen","Faible")))</f>
      </c>
      <c r="V195" s="4"/>
      <c r="W195" s="4"/>
      <c r="X195" s="8">
        <f>IF(COUNTA(B195:J195)=0,"",IF(R195="Validée","FNP à retenir si non comptabilisée",IF(R195="Comptabilisée","OK - rapprochement comptable à archiver",IF(R195="Non retenue","Justifier l’exclusion",IF(P195="Non","Conclusion impossible sans justificatif","Compléments à obtenir")))))</f>
      </c>
    </row>
    <row r="196">
      <c r="A196" s="15"/>
      <c r="B196" s="4"/>
      <c r="C196" s="4"/>
      <c r="D196" s="4"/>
      <c r="E196" s="6"/>
      <c r="F196" s="6"/>
      <c r="G196" s="6"/>
      <c r="H196" s="6"/>
      <c r="I196" s="4"/>
      <c r="J196" s="5"/>
      <c r="K196" s="5"/>
      <c r="L196" s="7">
        <f>IF(COUNTA(J196:K196)=0,"",J196+K196)</f>
      </c>
      <c r="M196" s="5"/>
      <c r="N196" s="7">
        <f>IF(J196="","",J196-M196)</f>
      </c>
      <c r="O196" s="8">
        <f>IF(N196="","",IF(ABS(N196)&lt;=$H$4,"OK / sous seuil",IF(N196&gt;0,"Charge à provisionner","Provision à ajuster/reprendre")))</f>
      </c>
      <c r="P196" s="4"/>
      <c r="Q196" s="4"/>
      <c r="R196" s="4"/>
      <c r="S196" s="8">
        <f>IF(N196="","",IF(N196&gt;0,"Charge manquante / P&amp;L sous-évalué",IF(N196&lt;0,"Charge surévaluée","Aucun impact")))</f>
      </c>
      <c r="T196" s="8">
        <f>IF(N196="","",IF(N196&gt;0,"Dette fournisseur/FNP à constater",IF(N196&lt;0,"Dette surévaluée ou OD à reprendre","Aucun impact")))</f>
      </c>
      <c r="U196" s="8">
        <f>IF(COUNTA(B196:J196)=0,"",IF(OR(P196="Non",R196="À investiguer",R196="En attente justificatif"),"Élevé",IF(ABS(N196)&gt;$H$4,"Moyen","Faible")))</f>
      </c>
      <c r="V196" s="4"/>
      <c r="W196" s="4"/>
      <c r="X196" s="8">
        <f>IF(COUNTA(B196:J196)=0,"",IF(R196="Validée","FNP à retenir si non comptabilisée",IF(R196="Comptabilisée","OK - rapprochement comptable à archiver",IF(R196="Non retenue","Justifier l’exclusion",IF(P196="Non","Conclusion impossible sans justificatif","Compléments à obtenir")))))</f>
      </c>
    </row>
    <row r="197">
      <c r="A197" s="15"/>
      <c r="B197" s="4"/>
      <c r="C197" s="4"/>
      <c r="D197" s="4"/>
      <c r="E197" s="6"/>
      <c r="F197" s="6"/>
      <c r="G197" s="6"/>
      <c r="H197" s="6"/>
      <c r="I197" s="4"/>
      <c r="J197" s="5"/>
      <c r="K197" s="5"/>
      <c r="L197" s="7">
        <f>IF(COUNTA(J197:K197)=0,"",J197+K197)</f>
      </c>
      <c r="M197" s="5"/>
      <c r="N197" s="7">
        <f>IF(J197="","",J197-M197)</f>
      </c>
      <c r="O197" s="8">
        <f>IF(N197="","",IF(ABS(N197)&lt;=$H$4,"OK / sous seuil",IF(N197&gt;0,"Charge à provisionner","Provision à ajuster/reprendre")))</f>
      </c>
      <c r="P197" s="4"/>
      <c r="Q197" s="4"/>
      <c r="R197" s="4"/>
      <c r="S197" s="8">
        <f>IF(N197="","",IF(N197&gt;0,"Charge manquante / P&amp;L sous-évalué",IF(N197&lt;0,"Charge surévaluée","Aucun impact")))</f>
      </c>
      <c r="T197" s="8">
        <f>IF(N197="","",IF(N197&gt;0,"Dette fournisseur/FNP à constater",IF(N197&lt;0,"Dette surévaluée ou OD à reprendre","Aucun impact")))</f>
      </c>
      <c r="U197" s="8">
        <f>IF(COUNTA(B197:J197)=0,"",IF(OR(P197="Non",R197="À investiguer",R197="En attente justificatif"),"Élevé",IF(ABS(N197)&gt;$H$4,"Moyen","Faible")))</f>
      </c>
      <c r="V197" s="4"/>
      <c r="W197" s="4"/>
      <c r="X197" s="8">
        <f>IF(COUNTA(B197:J197)=0,"",IF(R197="Validée","FNP à retenir si non comptabilisée",IF(R197="Comptabilisée","OK - rapprochement comptable à archiver",IF(R197="Non retenue","Justifier l’exclusion",IF(P197="Non","Conclusion impossible sans justificatif","Compléments à obtenir")))))</f>
      </c>
    </row>
    <row r="198">
      <c r="A198" s="15"/>
      <c r="B198" s="4"/>
      <c r="C198" s="4"/>
      <c r="D198" s="4"/>
      <c r="E198" s="6"/>
      <c r="F198" s="6"/>
      <c r="G198" s="6"/>
      <c r="H198" s="6"/>
      <c r="I198" s="4"/>
      <c r="J198" s="5"/>
      <c r="K198" s="5"/>
      <c r="L198" s="7">
        <f>IF(COUNTA(J198:K198)=0,"",J198+K198)</f>
      </c>
      <c r="M198" s="5"/>
      <c r="N198" s="7">
        <f>IF(J198="","",J198-M198)</f>
      </c>
      <c r="O198" s="8">
        <f>IF(N198="","",IF(ABS(N198)&lt;=$H$4,"OK / sous seuil",IF(N198&gt;0,"Charge à provisionner","Provision à ajuster/reprendre")))</f>
      </c>
      <c r="P198" s="4"/>
      <c r="Q198" s="4"/>
      <c r="R198" s="4"/>
      <c r="S198" s="8">
        <f>IF(N198="","",IF(N198&gt;0,"Charge manquante / P&amp;L sous-évalué",IF(N198&lt;0,"Charge surévaluée","Aucun impact")))</f>
      </c>
      <c r="T198" s="8">
        <f>IF(N198="","",IF(N198&gt;0,"Dette fournisseur/FNP à constater",IF(N198&lt;0,"Dette surévaluée ou OD à reprendre","Aucun impact")))</f>
      </c>
      <c r="U198" s="8">
        <f>IF(COUNTA(B198:J198)=0,"",IF(OR(P198="Non",R198="À investiguer",R198="En attente justificatif"),"Élevé",IF(ABS(N198)&gt;$H$4,"Moyen","Faible")))</f>
      </c>
      <c r="V198" s="4"/>
      <c r="W198" s="4"/>
      <c r="X198" s="8">
        <f>IF(COUNTA(B198:J198)=0,"",IF(R198="Validée","FNP à retenir si non comptabilisée",IF(R198="Comptabilisée","OK - rapprochement comptable à archiver",IF(R198="Non retenue","Justifier l’exclusion",IF(P198="Non","Conclusion impossible sans justificatif","Compléments à obtenir")))))</f>
      </c>
    </row>
    <row r="199">
      <c r="A199" s="15"/>
      <c r="B199" s="4"/>
      <c r="C199" s="4"/>
      <c r="D199" s="4"/>
      <c r="E199" s="6"/>
      <c r="F199" s="6"/>
      <c r="G199" s="6"/>
      <c r="H199" s="6"/>
      <c r="I199" s="4"/>
      <c r="J199" s="5"/>
      <c r="K199" s="5"/>
      <c r="L199" s="7">
        <f>IF(COUNTA(J199:K199)=0,"",J199+K199)</f>
      </c>
      <c r="M199" s="5"/>
      <c r="N199" s="7">
        <f>IF(J199="","",J199-M199)</f>
      </c>
      <c r="O199" s="8">
        <f>IF(N199="","",IF(ABS(N199)&lt;=$H$4,"OK / sous seuil",IF(N199&gt;0,"Charge à provisionner","Provision à ajuster/reprendre")))</f>
      </c>
      <c r="P199" s="4"/>
      <c r="Q199" s="4"/>
      <c r="R199" s="4"/>
      <c r="S199" s="8">
        <f>IF(N199="","",IF(N199&gt;0,"Charge manquante / P&amp;L sous-évalué",IF(N199&lt;0,"Charge surévaluée","Aucun impact")))</f>
      </c>
      <c r="T199" s="8">
        <f>IF(N199="","",IF(N199&gt;0,"Dette fournisseur/FNP à constater",IF(N199&lt;0,"Dette surévaluée ou OD à reprendre","Aucun impact")))</f>
      </c>
      <c r="U199" s="8">
        <f>IF(COUNTA(B199:J199)=0,"",IF(OR(P199="Non",R199="À investiguer",R199="En attente justificatif"),"Élevé",IF(ABS(N199)&gt;$H$4,"Moyen","Faible")))</f>
      </c>
      <c r="V199" s="4"/>
      <c r="W199" s="4"/>
      <c r="X199" s="8">
        <f>IF(COUNTA(B199:J199)=0,"",IF(R199="Validée","FNP à retenir si non comptabilisée",IF(R199="Comptabilisée","OK - rapprochement comptable à archiver",IF(R199="Non retenue","Justifier l’exclusion",IF(P199="Non","Conclusion impossible sans justificatif","Compléments à obtenir")))))</f>
      </c>
    </row>
    <row r="200">
      <c r="A200" s="15"/>
      <c r="B200" s="4"/>
      <c r="C200" s="4"/>
      <c r="D200" s="4"/>
      <c r="E200" s="6"/>
      <c r="F200" s="6"/>
      <c r="G200" s="6"/>
      <c r="H200" s="6"/>
      <c r="I200" s="4"/>
      <c r="J200" s="5"/>
      <c r="K200" s="5"/>
      <c r="L200" s="7">
        <f>IF(COUNTA(J200:K200)=0,"",J200+K200)</f>
      </c>
      <c r="M200" s="5"/>
      <c r="N200" s="7">
        <f>IF(J200="","",J200-M200)</f>
      </c>
      <c r="O200" s="8">
        <f>IF(N200="","",IF(ABS(N200)&lt;=$H$4,"OK / sous seuil",IF(N200&gt;0,"Charge à provisionner","Provision à ajuster/reprendre")))</f>
      </c>
      <c r="P200" s="4"/>
      <c r="Q200" s="4"/>
      <c r="R200" s="4"/>
      <c r="S200" s="8">
        <f>IF(N200="","",IF(N200&gt;0,"Charge manquante / P&amp;L sous-évalué",IF(N200&lt;0,"Charge surévaluée","Aucun impact")))</f>
      </c>
      <c r="T200" s="8">
        <f>IF(N200="","",IF(N200&gt;0,"Dette fournisseur/FNP à constater",IF(N200&lt;0,"Dette surévaluée ou OD à reprendre","Aucun impact")))</f>
      </c>
      <c r="U200" s="8">
        <f>IF(COUNTA(B200:J200)=0,"",IF(OR(P200="Non",R200="À investiguer",R200="En attente justificatif"),"Élevé",IF(ABS(N200)&gt;$H$4,"Moyen","Faible")))</f>
      </c>
      <c r="V200" s="4"/>
      <c r="W200" s="4"/>
      <c r="X200" s="8">
        <f>IF(COUNTA(B200:J200)=0,"",IF(R200="Validée","FNP à retenir si non comptabilisée",IF(R200="Comptabilisée","OK - rapprochement comptable à archiver",IF(R200="Non retenue","Justifier l’exclusion",IF(P200="Non","Conclusion impossible sans justificatif","Compléments à obtenir")))))</f>
      </c>
    </row>
    <row r="201">
      <c r="A201" s="15"/>
      <c r="B201" s="4"/>
      <c r="C201" s="4"/>
      <c r="D201" s="4"/>
      <c r="E201" s="6"/>
      <c r="F201" s="6"/>
      <c r="G201" s="6"/>
      <c r="H201" s="6"/>
      <c r="I201" s="4"/>
      <c r="J201" s="5"/>
      <c r="K201" s="5"/>
      <c r="L201" s="7">
        <f>IF(COUNTA(J201:K201)=0,"",J201+K201)</f>
      </c>
      <c r="M201" s="5"/>
      <c r="N201" s="7">
        <f>IF(J201="","",J201-M201)</f>
      </c>
      <c r="O201" s="8">
        <f>IF(N201="","",IF(ABS(N201)&lt;=$H$4,"OK / sous seuil",IF(N201&gt;0,"Charge à provisionner","Provision à ajuster/reprendre")))</f>
      </c>
      <c r="P201" s="4"/>
      <c r="Q201" s="4"/>
      <c r="R201" s="4"/>
      <c r="S201" s="8">
        <f>IF(N201="","",IF(N201&gt;0,"Charge manquante / P&amp;L sous-évalué",IF(N201&lt;0,"Charge surévaluée","Aucun impact")))</f>
      </c>
      <c r="T201" s="8">
        <f>IF(N201="","",IF(N201&gt;0,"Dette fournisseur/FNP à constater",IF(N201&lt;0,"Dette surévaluée ou OD à reprendre","Aucun impact")))</f>
      </c>
      <c r="U201" s="8">
        <f>IF(COUNTA(B201:J201)=0,"",IF(OR(P201="Non",R201="À investiguer",R201="En attente justificatif"),"Élevé",IF(ABS(N201)&gt;$H$4,"Moyen","Faible")))</f>
      </c>
      <c r="V201" s="4"/>
      <c r="W201" s="4"/>
      <c r="X201" s="8">
        <f>IF(COUNTA(B201:J201)=0,"",IF(R201="Validée","FNP à retenir si non comptabilisée",IF(R201="Comptabilisée","OK - rapprochement comptable à archiver",IF(R201="Non retenue","Justifier l’exclusion",IF(P201="Non","Conclusion impossible sans justificatif","Compléments à obtenir")))))</f>
      </c>
    </row>
    <row r="202">
      <c r="A202" s="15"/>
      <c r="B202" s="4"/>
      <c r="C202" s="4"/>
      <c r="D202" s="4"/>
      <c r="E202" s="6"/>
      <c r="F202" s="6"/>
      <c r="G202" s="6"/>
      <c r="H202" s="6"/>
      <c r="I202" s="4"/>
      <c r="J202" s="5"/>
      <c r="K202" s="5"/>
      <c r="L202" s="7">
        <f>IF(COUNTA(J202:K202)=0,"",J202+K202)</f>
      </c>
      <c r="M202" s="5"/>
      <c r="N202" s="7">
        <f>IF(J202="","",J202-M202)</f>
      </c>
      <c r="O202" s="8">
        <f>IF(N202="","",IF(ABS(N202)&lt;=$H$4,"OK / sous seuil",IF(N202&gt;0,"Charge à provisionner","Provision à ajuster/reprendre")))</f>
      </c>
      <c r="P202" s="4"/>
      <c r="Q202" s="4"/>
      <c r="R202" s="4"/>
      <c r="S202" s="8">
        <f>IF(N202="","",IF(N202&gt;0,"Charge manquante / P&amp;L sous-évalué",IF(N202&lt;0,"Charge surévaluée","Aucun impact")))</f>
      </c>
      <c r="T202" s="8">
        <f>IF(N202="","",IF(N202&gt;0,"Dette fournisseur/FNP à constater",IF(N202&lt;0,"Dette surévaluée ou OD à reprendre","Aucun impact")))</f>
      </c>
      <c r="U202" s="8">
        <f>IF(COUNTA(B202:J202)=0,"",IF(OR(P202="Non",R202="À investiguer",R202="En attente justificatif"),"Élevé",IF(ABS(N202)&gt;$H$4,"Moyen","Faible")))</f>
      </c>
      <c r="V202" s="4"/>
      <c r="W202" s="4"/>
      <c r="X202" s="8">
        <f>IF(COUNTA(B202:J202)=0,"",IF(R202="Validée","FNP à retenir si non comptabilisée",IF(R202="Comptabilisée","OK - rapprochement comptable à archiver",IF(R202="Non retenue","Justifier l’exclusion",IF(P202="Non","Conclusion impossible sans justificatif","Compléments à obtenir")))))</f>
      </c>
    </row>
    <row r="203">
      <c r="A203" s="15"/>
      <c r="B203" s="4"/>
      <c r="C203" s="4"/>
      <c r="D203" s="4"/>
      <c r="E203" s="6"/>
      <c r="F203" s="6"/>
      <c r="G203" s="6"/>
      <c r="H203" s="6"/>
      <c r="I203" s="4"/>
      <c r="J203" s="5"/>
      <c r="K203" s="5"/>
      <c r="L203" s="7">
        <f>IF(COUNTA(J203:K203)=0,"",J203+K203)</f>
      </c>
      <c r="M203" s="5"/>
      <c r="N203" s="7">
        <f>IF(J203="","",J203-M203)</f>
      </c>
      <c r="O203" s="8">
        <f>IF(N203="","",IF(ABS(N203)&lt;=$H$4,"OK / sous seuil",IF(N203&gt;0,"Charge à provisionner","Provision à ajuster/reprendre")))</f>
      </c>
      <c r="P203" s="4"/>
      <c r="Q203" s="4"/>
      <c r="R203" s="4"/>
      <c r="S203" s="8">
        <f>IF(N203="","",IF(N203&gt;0,"Charge manquante / P&amp;L sous-évalué",IF(N203&lt;0,"Charge surévaluée","Aucun impact")))</f>
      </c>
      <c r="T203" s="8">
        <f>IF(N203="","",IF(N203&gt;0,"Dette fournisseur/FNP à constater",IF(N203&lt;0,"Dette surévaluée ou OD à reprendre","Aucun impact")))</f>
      </c>
      <c r="U203" s="8">
        <f>IF(COUNTA(B203:J203)=0,"",IF(OR(P203="Non",R203="À investiguer",R203="En attente justificatif"),"Élevé",IF(ABS(N203)&gt;$H$4,"Moyen","Faible")))</f>
      </c>
      <c r="V203" s="4"/>
      <c r="W203" s="4"/>
      <c r="X203" s="8">
        <f>IF(COUNTA(B203:J203)=0,"",IF(R203="Validée","FNP à retenir si non comptabilisée",IF(R203="Comptabilisée","OK - rapprochement comptable à archiver",IF(R203="Non retenue","Justifier l’exclusion",IF(P203="Non","Conclusion impossible sans justificatif","Compléments à obtenir")))))</f>
      </c>
    </row>
    <row r="204">
      <c r="A204" s="15"/>
      <c r="B204" s="4"/>
      <c r="C204" s="4"/>
      <c r="D204" s="4"/>
      <c r="E204" s="6"/>
      <c r="F204" s="6"/>
      <c r="G204" s="6"/>
      <c r="H204" s="6"/>
      <c r="I204" s="4"/>
      <c r="J204" s="5"/>
      <c r="K204" s="5"/>
      <c r="L204" s="7">
        <f>IF(COUNTA(J204:K204)=0,"",J204+K204)</f>
      </c>
      <c r="M204" s="5"/>
      <c r="N204" s="7">
        <f>IF(J204="","",J204-M204)</f>
      </c>
      <c r="O204" s="8">
        <f>IF(N204="","",IF(ABS(N204)&lt;=$H$4,"OK / sous seuil",IF(N204&gt;0,"Charge à provisionner","Provision à ajuster/reprendre")))</f>
      </c>
      <c r="P204" s="4"/>
      <c r="Q204" s="4"/>
      <c r="R204" s="4"/>
      <c r="S204" s="8">
        <f>IF(N204="","",IF(N204&gt;0,"Charge manquante / P&amp;L sous-évalué",IF(N204&lt;0,"Charge surévaluée","Aucun impact")))</f>
      </c>
      <c r="T204" s="8">
        <f>IF(N204="","",IF(N204&gt;0,"Dette fournisseur/FNP à constater",IF(N204&lt;0,"Dette surévaluée ou OD à reprendre","Aucun impact")))</f>
      </c>
      <c r="U204" s="8">
        <f>IF(COUNTA(B204:J204)=0,"",IF(OR(P204="Non",R204="À investiguer",R204="En attente justificatif"),"Élevé",IF(ABS(N204)&gt;$H$4,"Moyen","Faible")))</f>
      </c>
      <c r="V204" s="4"/>
      <c r="W204" s="4"/>
      <c r="X204" s="8">
        <f>IF(COUNTA(B204:J204)=0,"",IF(R204="Validée","FNP à retenir si non comptabilisée",IF(R204="Comptabilisée","OK - rapprochement comptable à archiver",IF(R204="Non retenue","Justifier l’exclusion",IF(P204="Non","Conclusion impossible sans justificatif","Compléments à obtenir")))))</f>
      </c>
    </row>
    <row r="205">
      <c r="A205" s="15"/>
      <c r="B205" s="4"/>
      <c r="C205" s="4"/>
      <c r="D205" s="4"/>
      <c r="E205" s="6"/>
      <c r="F205" s="6"/>
      <c r="G205" s="6"/>
      <c r="H205" s="6"/>
      <c r="I205" s="4"/>
      <c r="J205" s="5"/>
      <c r="K205" s="5"/>
      <c r="L205" s="7">
        <f>IF(COUNTA(J205:K205)=0,"",J205+K205)</f>
      </c>
      <c r="M205" s="5"/>
      <c r="N205" s="7">
        <f>IF(J205="","",J205-M205)</f>
      </c>
      <c r="O205" s="8">
        <f>IF(N205="","",IF(ABS(N205)&lt;=$H$4,"OK / sous seuil",IF(N205&gt;0,"Charge à provisionner","Provision à ajuster/reprendre")))</f>
      </c>
      <c r="P205" s="4"/>
      <c r="Q205" s="4"/>
      <c r="R205" s="4"/>
      <c r="S205" s="8">
        <f>IF(N205="","",IF(N205&gt;0,"Charge manquante / P&amp;L sous-évalué",IF(N205&lt;0,"Charge surévaluée","Aucun impact")))</f>
      </c>
      <c r="T205" s="8">
        <f>IF(N205="","",IF(N205&gt;0,"Dette fournisseur/FNP à constater",IF(N205&lt;0,"Dette surévaluée ou OD à reprendre","Aucun impact")))</f>
      </c>
      <c r="U205" s="8">
        <f>IF(COUNTA(B205:J205)=0,"",IF(OR(P205="Non",R205="À investiguer",R205="En attente justificatif"),"Élevé",IF(ABS(N205)&gt;$H$4,"Moyen","Faible")))</f>
      </c>
      <c r="V205" s="4"/>
      <c r="W205" s="4"/>
      <c r="X205" s="8">
        <f>IF(COUNTA(B205:J205)=0,"",IF(R205="Validée","FNP à retenir si non comptabilisée",IF(R205="Comptabilisée","OK - rapprochement comptable à archiver",IF(R205="Non retenue","Justifier l’exclusion",IF(P205="Non","Conclusion impossible sans justificatif","Compléments à obtenir")))))</f>
      </c>
    </row>
    <row r="206">
      <c r="A206" s="15"/>
      <c r="B206" s="4"/>
      <c r="C206" s="4"/>
      <c r="D206" s="4"/>
      <c r="E206" s="6"/>
      <c r="F206" s="6"/>
      <c r="G206" s="6"/>
      <c r="H206" s="6"/>
      <c r="I206" s="4"/>
      <c r="J206" s="5"/>
      <c r="K206" s="5"/>
      <c r="L206" s="7">
        <f>IF(COUNTA(J206:K206)=0,"",J206+K206)</f>
      </c>
      <c r="M206" s="5"/>
      <c r="N206" s="7">
        <f>IF(J206="","",J206-M206)</f>
      </c>
      <c r="O206" s="8">
        <f>IF(N206="","",IF(ABS(N206)&lt;=$H$4,"OK / sous seuil",IF(N206&gt;0,"Charge à provisionner","Provision à ajuster/reprendre")))</f>
      </c>
      <c r="P206" s="4"/>
      <c r="Q206" s="4"/>
      <c r="R206" s="4"/>
      <c r="S206" s="8">
        <f>IF(N206="","",IF(N206&gt;0,"Charge manquante / P&amp;L sous-évalué",IF(N206&lt;0,"Charge surévaluée","Aucun impact")))</f>
      </c>
      <c r="T206" s="8">
        <f>IF(N206="","",IF(N206&gt;0,"Dette fournisseur/FNP à constater",IF(N206&lt;0,"Dette surévaluée ou OD à reprendre","Aucun impact")))</f>
      </c>
      <c r="U206" s="8">
        <f>IF(COUNTA(B206:J206)=0,"",IF(OR(P206="Non",R206="À investiguer",R206="En attente justificatif"),"Élevé",IF(ABS(N206)&gt;$H$4,"Moyen","Faible")))</f>
      </c>
      <c r="V206" s="4"/>
      <c r="W206" s="4"/>
      <c r="X206" s="8">
        <f>IF(COUNTA(B206:J206)=0,"",IF(R206="Validée","FNP à retenir si non comptabilisée",IF(R206="Comptabilisée","OK - rapprochement comptable à archiver",IF(R206="Non retenue","Justifier l’exclusion",IF(P206="Non","Conclusion impossible sans justificatif","Compléments à obtenir")))))</f>
      </c>
    </row>
    <row r="207">
      <c r="A207" s="15"/>
      <c r="B207" s="4"/>
      <c r="C207" s="4"/>
      <c r="D207" s="4"/>
      <c r="E207" s="6"/>
      <c r="F207" s="6"/>
      <c r="G207" s="6"/>
      <c r="H207" s="6"/>
      <c r="I207" s="4"/>
      <c r="J207" s="5"/>
      <c r="K207" s="5"/>
      <c r="L207" s="7">
        <f>IF(COUNTA(J207:K207)=0,"",J207+K207)</f>
      </c>
      <c r="M207" s="5"/>
      <c r="N207" s="7">
        <f>IF(J207="","",J207-M207)</f>
      </c>
      <c r="O207" s="8">
        <f>IF(N207="","",IF(ABS(N207)&lt;=$H$4,"OK / sous seuil",IF(N207&gt;0,"Charge à provisionner","Provision à ajuster/reprendre")))</f>
      </c>
      <c r="P207" s="4"/>
      <c r="Q207" s="4"/>
      <c r="R207" s="4"/>
      <c r="S207" s="8">
        <f>IF(N207="","",IF(N207&gt;0,"Charge manquante / P&amp;L sous-évalué",IF(N207&lt;0,"Charge surévaluée","Aucun impact")))</f>
      </c>
      <c r="T207" s="8">
        <f>IF(N207="","",IF(N207&gt;0,"Dette fournisseur/FNP à constater",IF(N207&lt;0,"Dette surévaluée ou OD à reprendre","Aucun impact")))</f>
      </c>
      <c r="U207" s="8">
        <f>IF(COUNTA(B207:J207)=0,"",IF(OR(P207="Non",R207="À investiguer",R207="En attente justificatif"),"Élevé",IF(ABS(N207)&gt;$H$4,"Moyen","Faible")))</f>
      </c>
      <c r="V207" s="4"/>
      <c r="W207" s="4"/>
      <c r="X207" s="8">
        <f>IF(COUNTA(B207:J207)=0,"",IF(R207="Validée","FNP à retenir si non comptabilisée",IF(R207="Comptabilisée","OK - rapprochement comptable à archiver",IF(R207="Non retenue","Justifier l’exclusion",IF(P207="Non","Conclusion impossible sans justificatif","Compléments à obtenir")))))</f>
      </c>
    </row>
  </sheetData>
  <mergeCells count="3">
    <mergeCell ref="A1:X1"/>
    <mergeCell ref="A2:X2"/>
    <mergeCell ref="B5:X5"/>
  </mergeCells>
  <autoFilter ref="A7:X207"/>
  <conditionalFormatting sqref="N8:N207">
    <cfRule type="cellIs" priority="1" operator="greaterThan" dxfId="0">
      <formula>$H$4</formula>
    </cfRule>
    <cfRule type="cellIs" priority="2" operator="lessThan" dxfId="1">
      <formula>-$H$4</formula>
    </cfRule>
  </conditionalFormatting>
  <conditionalFormatting sqref="U8:U207">
    <cfRule type="containsText" priority="3" operator="containsText" text="Élevé" dxfId="2">
      <formula>NOT(ISERROR(SEARCH("Élevé",U8)))</formula>
    </cfRule>
    <cfRule type="containsText" priority="4" operator="containsText" text="Faible" dxfId="3">
      <formula>NOT(ISERROR(SEARCH("Faible",U8)))</formula>
    </cfRule>
  </conditionalFormatting>
  <dataValidations count="4">
    <dataValidation type="list" allowBlank="1" showErrorMessage="1" sqref="C8:C207">
      <formula1>ListeNatures</formula1>
    </dataValidation>
    <dataValidation type="list" allowBlank="1" showErrorMessage="1" sqref="P8:P207">
      <formula1>ListeJustificatifs</formula1>
    </dataValidation>
    <dataValidation type="list" allowBlank="1" showErrorMessage="1" sqref="Q8:Q207">
      <formula1>ListeTypesJustificatifs</formula1>
    </dataValidation>
    <dataValidation type="list" allowBlank="1" showErrorMessage="1" sqref="R8:R207">
      <formula1>ListeStatutsFNP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tabSelected="0" workbookViewId="0">
      <pane ySplit="1" topLeftCell="A2" activePane="bottomLeft" state="frozen"/>
      <selection pane="bottomLeft" activeCell="A1" sqref="A1"/>
    </sheetView>
  </sheetViews>
  <sheetFormatPr defaultRowHeight="18"/>
  <cols>
    <col min="1" max="1" width="34" customWidth="1"/>
    <col min="2" max="2" width="42" customWidth="1"/>
    <col min="3" max="3" width="18" customWidth="1"/>
  </cols>
  <sheetData>
    <row r="1" ht="28" customHeight="1">
      <c r="A1" t="inlineStr" s="1">
        <is>
          <t>Synthèse automatique — Matrice FNP</t>
        </is>
      </c>
    </row>
    <row r="3">
      <c r="A3" t="inlineStr" s="2">
        <is>
          <t>Lignes renseignées</t>
        </is>
      </c>
      <c r="B3" s="15">
        <f>COUNTA('Matrice FNP'!B8:B207)</f>
      </c>
    </row>
    <row r="4">
      <c r="A4" t="inlineStr" s="2">
        <is>
          <t>Total HT estimé</t>
        </is>
      </c>
      <c r="B4" s="10">
        <f>SUM('Matrice FNP'!J8:J207)</f>
      </c>
    </row>
    <row r="5">
      <c r="A5" t="inlineStr" s="2">
        <is>
          <t>Total TVA estimée</t>
        </is>
      </c>
      <c r="B5" s="10">
        <f>SUM('Matrice FNP'!K8:K207)</f>
      </c>
    </row>
    <row r="6">
      <c r="A6" t="inlineStr" s="2">
        <is>
          <t>Total TTC estimé</t>
        </is>
      </c>
      <c r="B6" s="10">
        <f>SUM('Matrice FNP'!L8:L207)</f>
      </c>
    </row>
    <row r="7">
      <c r="A7" t="inlineStr" s="2">
        <is>
          <t>Total HT comptabilisé</t>
        </is>
      </c>
      <c r="B7" s="10">
        <f>SUM('Matrice FNP'!M8:M207)</f>
      </c>
    </row>
    <row r="8">
      <c r="A8" t="inlineStr" s="2">
        <is>
          <t>Écart HT FNP à analyser</t>
        </is>
      </c>
      <c r="B8" s="10">
        <f>SUM('Matrice FNP'!N8:N207)</f>
      </c>
    </row>
    <row r="9">
      <c r="A9" t="inlineStr" s="2">
        <is>
          <t>FNP validées</t>
        </is>
      </c>
      <c r="B9" s="15">
        <f>COUNTIF('Matrice FNP'!R8:R207,"Validée")</f>
      </c>
    </row>
    <row r="10">
      <c r="A10" t="inlineStr" s="2">
        <is>
          <t>Lignes sans justificatif</t>
        </is>
      </c>
      <c r="B10" s="15">
        <f>COUNTIF('Matrice FNP'!P8:P207,"Non")</f>
      </c>
    </row>
    <row r="11">
      <c r="A11" t="inlineStr" s="2">
        <is>
          <t>Lignes risque élevé</t>
        </is>
      </c>
      <c r="B11" s="15">
        <f>COUNTIF('Matrice FNP'!U8:U207,"Élevé")</f>
      </c>
    </row>
    <row r="14">
      <c r="A14" t="inlineStr" s="2">
        <is>
          <t>Synthèse par statut FNP</t>
        </is>
      </c>
      <c r="B14" t="inlineStr" s="3">
        <is>
          <t>Nombre</t>
        </is>
      </c>
      <c r="C14" t="inlineStr" s="3">
        <is>
          <t>Écart HT</t>
        </is>
      </c>
    </row>
    <row r="15">
      <c r="A15" t="inlineStr" s="4">
        <is>
          <t>À investiguer</t>
        </is>
      </c>
      <c r="B15" s="15">
        <f>COUNTIF('Matrice FNP'!R8:R207,A15)</f>
      </c>
      <c r="C15" s="7">
        <f>SUMIF('Matrice FNP'!R8:R207,A15,'Matrice FNP'!N8:N207)</f>
      </c>
    </row>
    <row r="16">
      <c r="A16" t="inlineStr" s="4">
        <is>
          <t>En attente justificatif</t>
        </is>
      </c>
      <c r="B16" s="15">
        <f>COUNTIF('Matrice FNP'!R8:R207,A16)</f>
      </c>
      <c r="C16" s="7">
        <f>SUMIF('Matrice FNP'!R8:R207,A16,'Matrice FNP'!N8:N207)</f>
      </c>
    </row>
    <row r="17">
      <c r="A17" t="inlineStr" s="4">
        <is>
          <t>Validée</t>
        </is>
      </c>
      <c r="B17" s="15">
        <f>COUNTIF('Matrice FNP'!R8:R207,A17)</f>
      </c>
      <c r="C17" s="7">
        <f>SUMIF('Matrice FNP'!R8:R207,A17,'Matrice FNP'!N8:N207)</f>
      </c>
    </row>
    <row r="18">
      <c r="A18" t="inlineStr" s="4">
        <is>
          <t>Non retenue</t>
        </is>
      </c>
      <c r="B18" s="15">
        <f>COUNTIF('Matrice FNP'!R8:R207,A18)</f>
      </c>
      <c r="C18" s="7">
        <f>SUMIF('Matrice FNP'!R8:R207,A18,'Matrice FNP'!N8:N207)</f>
      </c>
    </row>
    <row r="19">
      <c r="A19" t="inlineStr" s="4">
        <is>
          <t>Comptabilisée</t>
        </is>
      </c>
      <c r="B19" s="15">
        <f>COUNTIF('Matrice FNP'!R8:R207,A19)</f>
      </c>
      <c r="C19" s="7">
        <f>SUMIF('Matrice FNP'!R8:R207,A19,'Matrice FNP'!N8:N207)</f>
      </c>
    </row>
    <row r="20">
      <c r="A20" t="inlineStr" s="4">
        <is>
          <t>Revue senior</t>
        </is>
      </c>
      <c r="B20" s="15">
        <f>COUNTIF('Matrice FNP'!R8:R207,A20)</f>
      </c>
      <c r="C20" s="7">
        <f>SUMIF('Matrice FNP'!R8:R207,A20,'Matrice FNP'!N8:N207)</f>
      </c>
    </row>
    <row r="23">
      <c r="A23" t="inlineStr" s="2">
        <is>
          <t>Synthèse par risque cut-off</t>
        </is>
      </c>
      <c r="B23" t="inlineStr" s="3">
        <is>
          <t>Nombre</t>
        </is>
      </c>
      <c r="C23" t="inlineStr" s="3">
        <is>
          <t>Écart HT</t>
        </is>
      </c>
    </row>
    <row r="24">
      <c r="A24" t="inlineStr" s="4">
        <is>
          <t>Élevé</t>
        </is>
      </c>
      <c r="B24" s="15">
        <f>COUNTIF('Matrice FNP'!U8:U207,A24)</f>
      </c>
      <c r="C24" s="7">
        <f>SUMIF('Matrice FNP'!U8:U207,A24,'Matrice FNP'!N8:N207)</f>
      </c>
    </row>
    <row r="25">
      <c r="A25" t="inlineStr" s="4">
        <is>
          <t>Moyen</t>
        </is>
      </c>
      <c r="B25" s="15">
        <f>COUNTIF('Matrice FNP'!U8:U207,A25)</f>
      </c>
      <c r="C25" s="7">
        <f>SUMIF('Matrice FNP'!U8:U207,A25,'Matrice FNP'!N8:N207)</f>
      </c>
    </row>
    <row r="26">
      <c r="A26" t="inlineStr" s="4">
        <is>
          <t>Faible</t>
        </is>
      </c>
      <c r="B26" s="15">
        <f>COUNTIF('Matrice FNP'!U8:U207,A26)</f>
      </c>
      <c r="C26" s="7">
        <f>SUMIF('Matrice FNP'!U8:U207,A26,'Matrice FNP'!N8:N207)</f>
      </c>
    </row>
    <row r="29" ht="24" customHeight="1">
      <c r="A29" t="inlineStr" s="2">
        <is>
          <t>Alertes de revue</t>
        </is>
      </c>
      <c r="B29" t="inlineStr" s="3">
        <is>
          <t>Message</t>
        </is>
      </c>
    </row>
    <row r="30">
      <c r="A30" t="inlineStr" s="4">
        <is>
          <t>Justificatifs manquants</t>
        </is>
      </c>
      <c r="B30" s="14">
        <f>IF(B10&gt;0,"Obtenir les justificatifs manquants avant conclusion.","OK")</f>
      </c>
    </row>
    <row r="31">
      <c r="A31" t="inlineStr" s="4">
        <is>
          <t>Risque cut-off élevé</t>
        </is>
      </c>
      <c r="B31" s="14">
        <f>IF(B11&gt;0,"Revoir les lignes classées risque élevé avec le senior.","OK")</f>
      </c>
    </row>
    <row r="32">
      <c r="A32" t="inlineStr" s="4">
        <is>
          <t>Écart net significatif</t>
        </is>
      </c>
      <c r="B32" s="14">
        <f>IF(ABS(B8)&gt;'Matrice FNP'!$H$4,"Proposer une OD FNP ou documenter l’absence d’ajustement.","OK")</f>
      </c>
    </row>
  </sheetData>
  <mergeCells count="1">
    <mergeCell ref="A1:C1"/>
  </mergeCells>
  <conditionalFormatting sqref="B30:B32">
    <cfRule type="containsText" priority="5" operator="containsText" text="OK" dxfId="3">
      <formula>NOT(ISERROR(SEARCH("OK",B30)))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"/>
  <sheetViews>
    <sheetView tabSelected="0" workbookViewId="0">
      <pane ySplit="1" topLeftCell="A2" activePane="bottomLeft" state="frozen"/>
      <selection pane="bottomLeft" activeCell="A1" sqref="A1"/>
    </sheetView>
  </sheetViews>
  <sheetFormatPr defaultRowHeight="18"/>
  <cols>
    <col min="1" max="1" width="24" customWidth="1"/>
    <col min="2" max="2" width="24" customWidth="1"/>
    <col min="3" max="3" width="30" customWidth="1"/>
    <col min="4" max="4" width="30" customWidth="1"/>
    <col min="5" max="5" width="62" customWidth="1"/>
  </cols>
  <sheetData>
    <row r="1" ht="32" customHeight="1">
      <c r="A1" t="inlineStr" s="3">
        <is>
          <t>Statuts FNP</t>
        </is>
      </c>
      <c r="B1" t="inlineStr" s="3">
        <is>
          <t>Justificatif disponible</t>
        </is>
      </c>
      <c r="C1" t="inlineStr" s="3">
        <is>
          <t>Types justificatifs</t>
        </is>
      </c>
      <c r="D1" t="inlineStr" s="3">
        <is>
          <t>Natures achat / service</t>
        </is>
      </c>
      <c r="E1" t="inlineStr" s="3">
        <is>
          <t>Règles de lecture</t>
        </is>
      </c>
    </row>
    <row r="2">
      <c r="A2" t="inlineStr" s="4">
        <is>
          <t>À investiguer</t>
        </is>
      </c>
      <c r="B2" t="inlineStr" s="4">
        <is>
          <t>Oui</t>
        </is>
      </c>
      <c r="C2" t="inlineStr" s="4">
        <is>
          <t>Bon de livraison signé</t>
        </is>
      </c>
      <c r="D2" t="inlineStr" s="4">
        <is>
          <t>Achats marchandises</t>
        </is>
      </c>
      <c r="E2" t="inlineStr" s="4">
        <is>
          <t>Écart HT FNP = montant HT estimé - montant HT comptabilisé.</t>
        </is>
      </c>
    </row>
    <row r="3">
      <c r="A3" t="inlineStr" s="4">
        <is>
          <t>En attente justificatif</t>
        </is>
      </c>
      <c r="B3" t="inlineStr" s="4">
        <is>
          <t>Non</t>
        </is>
      </c>
      <c r="C3" t="inlineStr" s="4">
        <is>
          <t>Commande / contrat</t>
        </is>
      </c>
      <c r="D3" t="inlineStr" s="4">
        <is>
          <t>Prestations externes</t>
        </is>
      </c>
      <c r="E3" t="inlineStr" s="4">
        <is>
          <t>Écart positif : charge/dette probablement sous-évaluée.</t>
        </is>
      </c>
    </row>
    <row r="4">
      <c r="A4" t="inlineStr" s="4">
        <is>
          <t>Validée</t>
        </is>
      </c>
      <c r="B4" t="inlineStr" s="4">
        <is>
          <t>Partiel</t>
        </is>
      </c>
      <c r="C4" t="inlineStr" s="4">
        <is>
          <t>Mail opérationnel</t>
        </is>
      </c>
      <c r="D4" t="inlineStr" s="4">
        <is>
          <t>Sous-traitance</t>
        </is>
      </c>
      <c r="E4" t="inlineStr" s="4">
        <is>
          <t>Écart négatif : provision ou charge potentiellement surévaluée.</t>
        </is>
      </c>
    </row>
    <row r="5">
      <c r="A5" t="inlineStr" s="4">
        <is>
          <t>Non retenue</t>
        </is>
      </c>
      <c r="B5" s="4"/>
      <c r="C5" t="inlineStr" s="4">
        <is>
          <t>Rapprochement facture N+1</t>
        </is>
      </c>
      <c r="D5" t="inlineStr" s="4">
        <is>
          <t>Transport</t>
        </is>
      </c>
      <c r="E5" t="inlineStr" s="4">
        <is>
          <t>Risque élevé si justificatif absent ou statut en attente.</t>
        </is>
      </c>
    </row>
    <row r="6">
      <c r="A6" t="inlineStr" s="4">
        <is>
          <t>Comptabilisée</t>
        </is>
      </c>
      <c r="B6" s="4"/>
      <c r="C6" t="inlineStr" s="4">
        <is>
          <t>Relevé fournisseur</t>
        </is>
      </c>
      <c r="D6" t="inlineStr" s="4">
        <is>
          <t>Loyer / charges locatives</t>
        </is>
      </c>
      <c r="E6" t="inlineStr" s="4">
        <is>
          <t>Le seuil de revue est modifiable en H4 de la matrice.</t>
        </is>
      </c>
    </row>
    <row r="7">
      <c r="A7" t="inlineStr" s="4">
        <is>
          <t>Revue senior</t>
        </is>
      </c>
      <c r="B7" s="4"/>
      <c r="C7" t="inlineStr" s="4">
        <is>
          <t>Accusé réception service fait</t>
        </is>
      </c>
      <c r="D7" t="inlineStr" s="4">
        <is>
          <t>Honoraires</t>
        </is>
      </c>
      <c r="E7" t="inlineStr" s="4">
        <is>
          <t>Les formules peuvent être écrasées si une conclusion manuelle est nécessaire.</t>
        </is>
      </c>
    </row>
    <row r="8">
      <c r="A8" s="4"/>
      <c r="B8" s="4"/>
      <c r="C8" t="inlineStr" s="4">
        <is>
          <t>Autre</t>
        </is>
      </c>
      <c r="D8" t="inlineStr" s="4">
        <is>
          <t>Maintenance</t>
        </is>
      </c>
      <c r="E8" t="inlineStr" s="4">
        <is>
          <t>Les listes sont modifiables pour s’adapter à la mission.</t>
        </is>
      </c>
    </row>
    <row r="9">
      <c r="A9" s="4"/>
      <c r="B9" s="4"/>
      <c r="C9" s="4"/>
      <c r="D9" t="inlineStr" s="4">
        <is>
          <t>Énergie</t>
        </is>
      </c>
      <c r="E9" t="inlineStr" s="4">
        <is>
          <t>Archiver les preuves dans le dossier de travail référencé.</t>
        </is>
      </c>
    </row>
    <row r="10">
      <c r="A10" s="4"/>
      <c r="B10" s="4"/>
      <c r="C10" s="4"/>
      <c r="D10" t="inlineStr" s="4">
        <is>
          <t>Assurance</t>
        </is>
      </c>
      <c r="E10" s="4"/>
    </row>
    <row r="11">
      <c r="A11" s="4"/>
      <c r="B11" s="4"/>
      <c r="C11" s="4"/>
      <c r="D11" t="inlineStr" s="4">
        <is>
          <t>Marketing / communication</t>
        </is>
      </c>
      <c r="E11" s="4"/>
    </row>
    <row r="12">
      <c r="A12" s="4"/>
      <c r="B12" s="4"/>
      <c r="C12" s="4"/>
      <c r="D12" t="inlineStr" s="4">
        <is>
          <t>Autre</t>
        </is>
      </c>
      <c r="E12" s="4"/>
    </row>
  </sheetData>
  <autoFilter ref="A1:E1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7"/>
  <sheetViews>
    <sheetView tabSelected="0" workbookViewId="0">
      <pane ySplit="1" topLeftCell="A2" activePane="bottomLeft" state="frozen"/>
      <selection pane="bottomLeft" activeCell="A1" sqref="A1"/>
    </sheetView>
  </sheetViews>
  <sheetFormatPr defaultRowHeight="18"/>
  <cols>
    <col min="1" max="1" width="28" customWidth="1"/>
    <col min="2" max="2" width="112" customWidth="1"/>
  </cols>
  <sheetData>
    <row r="1" ht="28" customHeight="1">
      <c r="A1" t="inlineStr" s="1">
        <is>
          <t>Guide d’utilisation — Matrice FNP</t>
        </is>
      </c>
    </row>
    <row r="3" ht="46" customHeight="1">
      <c r="A3" t="inlineStr" s="2">
        <is>
          <t>Objectif</t>
        </is>
      </c>
      <c r="B3" t="inlineStr" s="4">
        <is>
          <t>Centraliser les FNP potentielles identifiées lors du cut-off achats et conclure sur l’exhaustivité des dettes fournisseurs à la clôture.</t>
        </is>
      </c>
    </row>
    <row r="4" ht="46" customHeight="1">
      <c r="A4" t="inlineStr" s="2">
        <is>
          <t>Quand l’utiliser</t>
        </is>
      </c>
      <c r="B4" t="inlineStr" s="4">
        <is>
          <t>À la planification des travaux fournisseurs, pendant les tests de cut-off, puis à la synthèse des ajustements d’audit.</t>
        </is>
      </c>
    </row>
    <row r="5" ht="46" customHeight="1">
      <c r="A5" t="inlineStr" s="2">
        <is>
          <t>Sources attendues</t>
        </is>
      </c>
      <c r="B5" t="inlineStr" s="4">
        <is>
          <t>Grand livre fournisseurs, balance âgée, commandes ouvertes, bons de réception, contrats, relevés fournisseurs, factures reçues en N+1 et confirmations opérationnelles.</t>
        </is>
      </c>
    </row>
    <row r="6" ht="46" customHeight="1">
      <c r="A6" t="inlineStr" s="2">
        <is>
          <t>Mode opératoire junior</t>
        </is>
      </c>
      <c r="B6" t="inlineStr" s="4">
        <is>
          <t>Renseigner une ligne par dépense/service fait avant clôture ; compléter le montant estimé, le montant déjà comptabilisé, le justificatif, le statut et la référence de travail.</t>
        </is>
      </c>
    </row>
    <row r="7" ht="46" customHeight="1">
      <c r="A7" t="inlineStr" s="2">
        <is>
          <t>Lecture des écarts</t>
        </is>
      </c>
      <c r="B7" t="inlineStr" s="4">
        <is>
          <t>Un écart HT positif signale une charge/dette potentiellement non comptabilisée. Un écart négatif signale une provision ou charge potentiellement excessive.</t>
        </is>
      </c>
    </row>
    <row r="8" ht="46" customHeight="1">
      <c r="A8" t="inlineStr" s="2">
        <is>
          <t>Conclusion attendue</t>
        </is>
      </c>
      <c r="B8" t="inlineStr" s="4">
        <is>
          <t>Conclure ligne par ligne : FNP à comptabiliser, OK car déjà comptabilisée, non retenue justifiée, ou complément nécessaire.</t>
        </is>
      </c>
    </row>
    <row r="9" ht="46" customHeight="1">
      <c r="A9" t="inlineStr" s="2">
        <is>
          <t>Cadre d’utilisation</t>
        </is>
      </c>
      <c r="B9" t="inlineStr" s="4">
        <is>
          <t>Template pratique d’audit des dettes fournisseurs/cut-off achats. Il ne remplace pas le programme de travail du cabinet, le jugement professionnel ni la revue senior.</t>
        </is>
      </c>
    </row>
    <row r="12" ht="28" customHeight="1">
      <c r="A12" t="inlineStr" s="2">
        <is>
          <t>Checklist avant conclusion</t>
        </is>
      </c>
      <c r="B12" t="inlineStr" s="3">
        <is>
          <t>À cocher/documenter dans le dossier de travail</t>
        </is>
      </c>
    </row>
    <row r="13" ht="36" customHeight="1">
      <c r="A13" t="inlineStr" s="4">
        <is>
          <t>Point 1</t>
        </is>
      </c>
      <c r="B13" t="inlineStr" s="4">
        <is>
          <t>Les factures reçues après clôture ont été rapprochées aux services faits avant clôture.</t>
        </is>
      </c>
    </row>
    <row r="14" ht="36" customHeight="1">
      <c r="A14" t="inlineStr" s="4">
        <is>
          <t>Point 2</t>
        </is>
      </c>
      <c r="B14" t="inlineStr" s="4">
        <is>
          <t>Les commandes ouvertes et BL proches de la clôture ont été revus.</t>
        </is>
      </c>
    </row>
    <row r="15" ht="36" customHeight="1">
      <c r="A15" t="inlineStr" s="4">
        <is>
          <t>Point 3</t>
        </is>
      </c>
      <c r="B15" t="inlineStr" s="4">
        <is>
          <t>Les FNP significatives sont justifiées et proposées en ajustement si nécessaire.</t>
        </is>
      </c>
    </row>
    <row r="16" ht="36" customHeight="1">
      <c r="A16" t="inlineStr" s="4">
        <is>
          <t>Point 4</t>
        </is>
      </c>
      <c r="B16" t="inlineStr" s="4">
        <is>
          <t>Les lignes non retenues comportent un commentaire suffisant.</t>
        </is>
      </c>
    </row>
    <row r="17" ht="36" customHeight="1">
      <c r="A17" t="inlineStr" s="4">
        <is>
          <t>Point 5</t>
        </is>
      </c>
      <c r="B17" t="inlineStr" s="4">
        <is>
          <t>La synthèse a été revue avec le senior/manager.</t>
        </is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AuditKit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Matrice FNP</vt:lpstr>
      <vt:lpstr>Synthese</vt:lpstr>
      <vt:lpstr>Parametres</vt:lpstr>
      <vt:lpstr>Guide</vt:lpstr>
    </vt:vector>
  </TitlesOfParts>
  <Company>AuditKit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Matrice FNP — audit dettes fournisseurs</dc:title>
  <dc:creator>AuditKit</dc:creator>
  <cp:lastModifiedBy>AuditKit</cp:lastModifiedBy>
  <dcterms:created xsi:type="dcterms:W3CDTF">2026-07-06T14:04:41Z</dcterms:created>
  <dcterms:modified xsi:type="dcterms:W3CDTF">2026-07-06T14:04:41Z</dcterms:modified>
</cp:coreProperties>
</file>